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Furnitūra" sheetId="1" r:id="rId1"/>
  </sheets>
  <definedNames/>
  <calcPr fullCalcOnLoad="1"/>
</workbook>
</file>

<file path=xl/sharedStrings.xml><?xml version="1.0" encoding="utf-8"?>
<sst xmlns="http://schemas.openxmlformats.org/spreadsheetml/2006/main" count="1079" uniqueCount="734">
  <si>
    <t>Vadotnes stiprinājumi pie griestiem</t>
  </si>
  <si>
    <t>Bīdāmo durvju apakšējā atdure</t>
  </si>
  <si>
    <t>Bīdāmo durvju gala atdure</t>
  </si>
  <si>
    <t>Vadotne augšējā 2m</t>
  </si>
  <si>
    <t>Vadotne augšējā 3m</t>
  </si>
  <si>
    <t>Vadotne apakšējā 2m</t>
  </si>
  <si>
    <t>Vadotne apakšējā 3m</t>
  </si>
  <si>
    <t>Vadotnes savienojums</t>
  </si>
  <si>
    <t>Ritenis mēbeļu dīvānam H-25mm</t>
  </si>
  <si>
    <t>Ritenis mēbeļu dīvānam H-30mm</t>
  </si>
  <si>
    <t>Ritenis mēbeļu dīvānam H-45mm</t>
  </si>
  <si>
    <t>Ritenis gumijas 50mm/40kg ar pamatni un bremzi</t>
  </si>
  <si>
    <t>Ritenis gumijas 75mm/50kg ar pamatni un bremzi</t>
  </si>
  <si>
    <t>Ritenis mēbeļu plastmasas 30mm ar pamatni</t>
  </si>
  <si>
    <t>Ritenis mēbeļu plastmasas 40mm ar pamatni</t>
  </si>
  <si>
    <t>Ritenis mēbeļu plastmasas 50mm ar pamatni</t>
  </si>
  <si>
    <t>Ritenis mēbeļu plastmasas 60mm ar pamatni</t>
  </si>
  <si>
    <t>Apdare \ Līstes \ Līstes MDF \ MDF durvju apmales</t>
  </si>
  <si>
    <t>Noseglīste 12x60 ciedrs MDF k-ts</t>
  </si>
  <si>
    <t>Noseglīste 10x60 wenge MDF k-ts</t>
  </si>
  <si>
    <t>Noseglīste 10x60 rieksts MDF k-ts</t>
  </si>
  <si>
    <t>Noseglīste 12x12 rieksts MDF k-ts</t>
  </si>
  <si>
    <t>Noseglīste 10x60 ozols MDF k-ts</t>
  </si>
  <si>
    <t>Noseglīste 10x60 akacia MDF k-ts</t>
  </si>
  <si>
    <t>Apdare \ Līstes \ Līstes metāla \ Līstes dažādu līmeņu pārejas</t>
  </si>
  <si>
    <t>Nobeiguma profils spogulim</t>
  </si>
  <si>
    <t>Dažādu līmeņu profils 32x8mm rievots</t>
  </si>
  <si>
    <t>Dažādu līmeņu profils 40x12mm rievots</t>
  </si>
  <si>
    <t>Dažādu līmeņu profils 45x15mm rievots</t>
  </si>
  <si>
    <t>Apdare \ Līstes \ Līstes metāla \ Līstes sliekšņa</t>
  </si>
  <si>
    <t>Slieksnis 25x10mm rievots</t>
  </si>
  <si>
    <t>Slieksnis 25x15mm rievots</t>
  </si>
  <si>
    <t>Apdare \ Līstes \ Līstes metāla \ Līstes profili</t>
  </si>
  <si>
    <t>Stūra profils 40x40x2mm</t>
  </si>
  <si>
    <t xml:space="preserve">Stūra profils 15x10x2mm </t>
  </si>
  <si>
    <t>Stūra profils 15x15x1mm</t>
  </si>
  <si>
    <t xml:space="preserve">Stūra profils 20x20x1mm </t>
  </si>
  <si>
    <t>Stūra profils 25x25x1.5mm</t>
  </si>
  <si>
    <t xml:space="preserve">Stūra profils 30x30x2mm </t>
  </si>
  <si>
    <t xml:space="preserve">Stūra profils 40x40x2mm </t>
  </si>
  <si>
    <t>U-profils 10x10x2mm</t>
  </si>
  <si>
    <t xml:space="preserve">U-profils 14x16x2mm </t>
  </si>
  <si>
    <t xml:space="preserve">T-profils 25x25x1.3mm </t>
  </si>
  <si>
    <t xml:space="preserve">T-profils 20x20x1.5mm </t>
  </si>
  <si>
    <t>Kvadrātcaurule 30x15x1.5mm</t>
  </si>
  <si>
    <t>Kvadrātcaurule 30x30x2mm</t>
  </si>
  <si>
    <t xml:space="preserve">Līste 40x2mm </t>
  </si>
  <si>
    <t>Plakanleņķis 2.0mm 35*145x145mm</t>
  </si>
  <si>
    <t>Stūra leņķis 2.0mm 40*50x50mm</t>
  </si>
  <si>
    <t>Mēbeļu stūrītis 2.0mm 15*40x40mm</t>
  </si>
  <si>
    <t>Stūra leņķis 2.0mm 140*40x40mm</t>
  </si>
  <si>
    <t>Stūra leņķis 2.5mm 60* 80x 80mm</t>
  </si>
  <si>
    <t>Stūra leņķis ar stiprības ribu 2.5mm 40*90x90mm</t>
  </si>
  <si>
    <t>Montāžas leņķis ar balsteni 250mm</t>
  </si>
  <si>
    <t>Montāžas leņķis bez balsteņa 250mm</t>
  </si>
  <si>
    <t>Montāžas leņķis bez balsteņa 150mm</t>
  </si>
  <si>
    <t>Montāžas leņķis bez balsteņa 300mm</t>
  </si>
  <si>
    <t>Mēbeļu stūris 1.5mm 30*30x30mm</t>
  </si>
  <si>
    <t>Stūra leņķis 3.0mm 40*65x115mm</t>
  </si>
  <si>
    <t>Stūra leņķis 3.0mm 60x 75x75mm</t>
  </si>
  <si>
    <t>Stūra leņķis 2.0mm 80*60x60mm</t>
  </si>
  <si>
    <t>Stūra leņķis 2.0mm 100*40x 40mm</t>
  </si>
  <si>
    <t>Mēbeļu stūrītis 2.0mm 20* 60x60mm</t>
  </si>
  <si>
    <t>Mēbeļu stūrītis 2.0mm 20*100x100mm</t>
  </si>
  <si>
    <t>Stūra leņķis 2.5mm 40*90x 90mm</t>
  </si>
  <si>
    <t>Stūra leņķis AP stūri 2.5mm54x 67x 67mm</t>
  </si>
  <si>
    <t>Stūra leņķis stiprinātais 2x55x70x70 mm</t>
  </si>
  <si>
    <t>Stūra leņķis slīpais 2.5mm 135gr 55x70x70mm</t>
  </si>
  <si>
    <t>Plakanleņķis 2.0mm 35*120x120mm</t>
  </si>
  <si>
    <t>Stūra leņķis 2.0mm 100*40x40mm</t>
  </si>
  <si>
    <t>Stūra leņķis 2.5mm 80* 80x80mm</t>
  </si>
  <si>
    <t>Stūra leņķis spec. 2.5mm 30x 80x 40mm, palodzēm</t>
  </si>
  <si>
    <t>Stūra leņķis AP stūri 2.5mm 64x 91x 91mm</t>
  </si>
  <si>
    <t>Stūra leņķis ar stiprības ribu 2.5mm 65*90x90mm</t>
  </si>
  <si>
    <t>Pendeļeņģe 30/50x150/200</t>
  </si>
  <si>
    <t>Eņģe Kurzeme logu (zviedru)</t>
  </si>
  <si>
    <t>Eņģe Kurzeme 80/110x40/70mm labā</t>
  </si>
  <si>
    <t>Eņģe Kurzeme 80/110x40/70mm kreisā</t>
  </si>
  <si>
    <t>Eņģe mēbeļu klavieru 30/60mm</t>
  </si>
  <si>
    <t>Eņģes met. durvīm 100/150x30/60mm</t>
  </si>
  <si>
    <t xml:space="preserve">Eņģe universālā 2-gūltņi 20/40x20/40mm </t>
  </si>
  <si>
    <t xml:space="preserve">Eņģe tērauda 100/140x60/90 mm KR </t>
  </si>
  <si>
    <t>Eņģe tērauda 100/140x60/90 mm LAB.</t>
  </si>
  <si>
    <t>Eņģe 462 90/110x60/80mm labā</t>
  </si>
  <si>
    <t>Eņģe 462 90/110x60/80mm kreisā</t>
  </si>
  <si>
    <t>Eņģe 462 110/130x70/90mm kreisā</t>
  </si>
  <si>
    <t>Eņģe 462 110/130x70/90mm labā</t>
  </si>
  <si>
    <t>Eņģe AGB 500 Zn</t>
  </si>
  <si>
    <t>Eņģe universālā ārdurvīm 140/160x70/90mm</t>
  </si>
  <si>
    <t>Eņģes metāla durvīm 160/180x15/30mmLāsīte</t>
  </si>
  <si>
    <t>Eņģe universālā 4-gūltņi tērauda</t>
  </si>
  <si>
    <t xml:space="preserve">Eņģe universālā ar uzgali 4-gūltņi misiņa 90/110x60/80x2.5mm </t>
  </si>
  <si>
    <t>Eņģe UNIVERSĀLĀ KOPF 90/110x60/80x1.8</t>
  </si>
  <si>
    <t>Eņģe mēbeļu 50x40mm</t>
  </si>
  <si>
    <t>Eņģe mēbeļu 38x30mm</t>
  </si>
  <si>
    <t>Eņģe mēbeļu 24x20mm</t>
  </si>
  <si>
    <t>Eņģe 464 90/110x70/80 mm kreisā</t>
  </si>
  <si>
    <t>Eņģe 464 90/110x70/80 mm labā</t>
  </si>
  <si>
    <t>Eņģe SIBA 5 -120/130X70/80 kreisā</t>
  </si>
  <si>
    <t>Eņģe SIBA 5 -120/130X70/80 labā</t>
  </si>
  <si>
    <t>Eņģe mēbeļu 20/30mm ārējā ar paliktni</t>
  </si>
  <si>
    <t>Eņģe uzliekamā 90/110x70/80</t>
  </si>
  <si>
    <t>Eņģe Kurzeme logu 90/110mm</t>
  </si>
  <si>
    <t>Eņģe izceļamā 90/110x80/90mm Lab.</t>
  </si>
  <si>
    <t>Eņģe izceļamā 90/110x80/90mm kr.</t>
  </si>
  <si>
    <t xml:space="preserve">Eņģe SUPPORT 80/100 mm </t>
  </si>
  <si>
    <t>Eņģe mēbeļu 30/40mm uzliktā ar pamatni</t>
  </si>
  <si>
    <t>Eņģe mēbeļu 30/40mm pusuzliktā ar pamatni</t>
  </si>
  <si>
    <t>Eņģe mēbeļu 30/40mm iekšējā ar pamatni</t>
  </si>
  <si>
    <t>Eņģe mēbeļu universālā</t>
  </si>
  <si>
    <t>Eņģe Kurzeme 140/160x80/90mm labā</t>
  </si>
  <si>
    <t>Eņģe Kurzeme 140/160x80/90mm kreisā</t>
  </si>
  <si>
    <t>Aizsargs korķa</t>
  </si>
  <si>
    <t>Aizsargs 20/30mm, filca ar naglu</t>
  </si>
  <si>
    <t>Aizsargs pašlīmējošais</t>
  </si>
  <si>
    <t>Aizsargs mēbelēm 15/20mm metāla</t>
  </si>
  <si>
    <t>Aizsargs mebelēm 21/25mm metāla</t>
  </si>
  <si>
    <t>Aizsargs ar naglu</t>
  </si>
  <si>
    <t>Pretslīdēšanas aizsargs (lenta) 2m</t>
  </si>
  <si>
    <t>Aizsargs mēbelēm apaļš filca</t>
  </si>
  <si>
    <t xml:space="preserve">Uzlika mēbeļu slēdzenei </t>
  </si>
  <si>
    <t>Caurules stiprinājums Flancis</t>
  </si>
  <si>
    <t>Caurule ch 0.25 L=1000mm</t>
  </si>
  <si>
    <t>Caurule ch 0.25 L=3000mm</t>
  </si>
  <si>
    <t>Caurules vidusturētājs</t>
  </si>
  <si>
    <t>Caurules plaukta turētājs L300mm</t>
  </si>
  <si>
    <t>Caurule ch ovala L=1000mm</t>
  </si>
  <si>
    <t>Caurule ch ovala L=3000mm</t>
  </si>
  <si>
    <t>Caurules vidusturētājs ovāls</t>
  </si>
  <si>
    <t>Caurules aizbāznis ovāls hr. 15x30mm</t>
  </si>
  <si>
    <t>Caurules aizbāznis apaļš ar M10 vītni</t>
  </si>
  <si>
    <t>Caurules gala turētājs ovāls</t>
  </si>
  <si>
    <t>Filca aizsargpaliktnis balts</t>
  </si>
  <si>
    <t>Skaņas slāpētājs caurspīdīgs</t>
  </si>
  <si>
    <t>Paliktnis</t>
  </si>
  <si>
    <t>Kājas cokoliem h=100</t>
  </si>
  <si>
    <t>Kājas cokoliem h=150</t>
  </si>
  <si>
    <t>Filca aizsargpaliktnis taisnstūris</t>
  </si>
  <si>
    <t>Kājas peciņa regulējama D-50/60x20/30mm</t>
  </si>
  <si>
    <t xml:space="preserve">Kājas atbalsts regulējams M6x20mm </t>
  </si>
  <si>
    <t>Kājas atbalsts regulējams M8x38mm</t>
  </si>
  <si>
    <t>Kājas atbalsts regulējams M10x25mm</t>
  </si>
  <si>
    <t>Kājas atbalsts regulējams ar atslēgu M6x40mm</t>
  </si>
  <si>
    <t>Kājas atbalsts regulējams ar atslēgu M8x40mm</t>
  </si>
  <si>
    <t>Kājas atbalsts regulējams ar atslēgu M10x40mm</t>
  </si>
  <si>
    <t>Paliktņu kronšteins</t>
  </si>
  <si>
    <t>Vertikālā stiprinājuma statne 390mm</t>
  </si>
  <si>
    <t>Vertikālā stiprinājuma statne 710mm</t>
  </si>
  <si>
    <t>Vertikālā stiprinājuma statne 1030mm</t>
  </si>
  <si>
    <t>Vertikālā stiprinājuma statne 1350mm</t>
  </si>
  <si>
    <t>Vertikālā stiprinājuma statne 1670mm</t>
  </si>
  <si>
    <t>Vertikālā stiprinājuma statne 1990mm</t>
  </si>
  <si>
    <t>Kronšteins 170mm</t>
  </si>
  <si>
    <t>Kronšteins 220mm</t>
  </si>
  <si>
    <t>Kronšteins 270mm</t>
  </si>
  <si>
    <t>Kronšteins 370mm</t>
  </si>
  <si>
    <t>Plauktu salaidumu elementi</t>
  </si>
  <si>
    <t>Plauktu turētājs iespraužams</t>
  </si>
  <si>
    <t>Stiprinājums stūra lielais</t>
  </si>
  <si>
    <t>Stiprinājums stūra mazais</t>
  </si>
  <si>
    <t>Eņģu turētājs uzskrūvējams</t>
  </si>
  <si>
    <t>Eņģu turētājs iemūrējams G-veida</t>
  </si>
  <si>
    <t>Aizbīdnis ar cilpu</t>
  </si>
  <si>
    <t>Aizbīdnis ar atsperi</t>
  </si>
  <si>
    <t>Eņģes noapaļotas</t>
  </si>
  <si>
    <t>Konsole saliekama 300x200mm</t>
  </si>
  <si>
    <t>Eņģes T-veida 190/200x90/110mm</t>
  </si>
  <si>
    <t>Atslēga Piekaramā 40mm</t>
  </si>
  <si>
    <t>Atslēga Piekaramā 50mm</t>
  </si>
  <si>
    <t>Atslēga Piekaramā 60mm</t>
  </si>
  <si>
    <t>Atslēga Piekaramā 70mm</t>
  </si>
  <si>
    <t>Atslēga Piekaramā  80mm</t>
  </si>
  <si>
    <t>Atslēga Piekaramā  100mm</t>
  </si>
  <si>
    <t>Atslēga Piekaramā kodu 60mm</t>
  </si>
  <si>
    <t>Multicilindrs 30/30mm</t>
  </si>
  <si>
    <t>Multicilindrs 35/45 mm</t>
  </si>
  <si>
    <t>Multicilindrs 40/40mm</t>
  </si>
  <si>
    <t>Cilindrs 30/30 mm</t>
  </si>
  <si>
    <t>Cilindrs 30/30mm,WC</t>
  </si>
  <si>
    <t xml:space="preserve">Cilindrs 30/35mm </t>
  </si>
  <si>
    <t xml:space="preserve">Cilindrs  35x35mm </t>
  </si>
  <si>
    <t>Cilindrs 40/45mm</t>
  </si>
  <si>
    <t>Cilindrs diskveida</t>
  </si>
  <si>
    <t>Durvju atdure</t>
  </si>
  <si>
    <t>Durvju fiksators iekaļamais 250 mm</t>
  </si>
  <si>
    <t>Durvju atdure gumijas 50mm</t>
  </si>
  <si>
    <t xml:space="preserve">Atdure horizontālā </t>
  </si>
  <si>
    <t xml:space="preserve">Atdure vārtiem </t>
  </si>
  <si>
    <t>Aizbīdnis ar rokturi</t>
  </si>
  <si>
    <t>Durvju ķēde</t>
  </si>
  <si>
    <t>Durvju atdure pusapaļa</t>
  </si>
  <si>
    <t>Durvju atdure cilindr. nerūs.</t>
  </si>
  <si>
    <t>Atdure durvīm sienas</t>
  </si>
  <si>
    <t>Vārtu slēģis lielais</t>
  </si>
  <si>
    <t>Cilpa piekaramai atslēgai</t>
  </si>
  <si>
    <t>Cilpa piekaramai atslēgai ar eņģi</t>
  </si>
  <si>
    <t>Aizbīdnis logam</t>
  </si>
  <si>
    <t>Slēdzene logu</t>
  </si>
  <si>
    <t>Vērtnes āķis logu</t>
  </si>
  <si>
    <t>Krampītis logam</t>
  </si>
  <si>
    <t>Loga stūrenis</t>
  </si>
  <si>
    <t>Loga aizgrieznis</t>
  </si>
  <si>
    <t>Pakaramais dubultais</t>
  </si>
  <si>
    <t>Pakaramais 3-žuburu</t>
  </si>
  <si>
    <t>Mēbeļu pakaramais divžuburu</t>
  </si>
  <si>
    <t>Mēbeļu pakaramais vienžuburu</t>
  </si>
  <si>
    <t>Rokturis apaļš</t>
  </si>
  <si>
    <t xml:space="preserve">Kronšteins sekcijai </t>
  </si>
  <si>
    <t>Rokturis poga cepelīns</t>
  </si>
  <si>
    <t>Rokturis poga cilindrs</t>
  </si>
  <si>
    <t>Rokturis poga ovāla</t>
  </si>
  <si>
    <t>Rokturis poga šķēle</t>
  </si>
  <si>
    <t>Rokturis gredzens ar nosegplāksni</t>
  </si>
  <si>
    <t>Rokturis loks</t>
  </si>
  <si>
    <t>Slēdzene papildus ar bruņu</t>
  </si>
  <si>
    <t>Slēdzene garāžas</t>
  </si>
  <si>
    <t>Slēdzene uzliekama ZN1A-1</t>
  </si>
  <si>
    <t>Slēdzene uzliekama ZN3A-1</t>
  </si>
  <si>
    <t>Slēdzene uzliekama ZND-1M</t>
  </si>
  <si>
    <t>Slēdzene uzliekama ar ķēdi kr.</t>
  </si>
  <si>
    <t>Slēdzene uzliekama ar ķēdi lab</t>
  </si>
  <si>
    <t>Slēdzene iekaļama BĪD-DURVĪM</t>
  </si>
  <si>
    <t>Slēdzene iekaļama PZ-85/40 mm</t>
  </si>
  <si>
    <t>Slēdzene iekaļama PZ-85/50mm</t>
  </si>
  <si>
    <t>Slēdzene iekaļama PZ-72/50mm</t>
  </si>
  <si>
    <t>Slēdzene iekaļama PZ-72 ZV45</t>
  </si>
  <si>
    <t>Slēdzene iekaļama PZ-55 ZV4</t>
  </si>
  <si>
    <t xml:space="preserve">Slēdzene iekaļamā ZV9 469Z </t>
  </si>
  <si>
    <t>Slēdzene iekaļama WC 70</t>
  </si>
  <si>
    <t>Slēdzene iekaļama WC 2014</t>
  </si>
  <si>
    <t>Slēdzene iekaļama MCM</t>
  </si>
  <si>
    <t>Slēdzene iekaļama 1.04.04 Elbor</t>
  </si>
  <si>
    <t>Slēdzene iekaļamā 1.04.52. KMA</t>
  </si>
  <si>
    <t>Slēdzene iekaļama 1.06.02 Zirneklis</t>
  </si>
  <si>
    <t>Slēdzene iekaļama 1423-CR APECS</t>
  </si>
  <si>
    <t>Slēdzene iekaļama 1425-CR APECS</t>
  </si>
  <si>
    <t>Slēdzene iekaļama 1650-21CR PZ-85</t>
  </si>
  <si>
    <t>Slēdzene iekaļama 2800-CR PZ-85</t>
  </si>
  <si>
    <t>Slādzene iekaļama 407Z-36201/10-43</t>
  </si>
  <si>
    <t>Slēdzene iekaļama 407Z-35803/C-63</t>
  </si>
  <si>
    <t>Slēdzene Boda 2014 FE</t>
  </si>
  <si>
    <t>Slēdzene Boda 2018 FE</t>
  </si>
  <si>
    <t>Slēdzene pastkastei D16 L8mm</t>
  </si>
  <si>
    <t>Slēdzene pastkastei D16 L15mm</t>
  </si>
  <si>
    <t>Slēdzene pastkastei D19 L16mm</t>
  </si>
  <si>
    <t>Slēdzene pastkastei D19 L20mm</t>
  </si>
  <si>
    <t>Slēdzene pastkastei D19 L25mm</t>
  </si>
  <si>
    <t>Slēdzene pastkastei D19x30mm</t>
  </si>
  <si>
    <t>Iekaļamais aizcirtnis 45mm</t>
  </si>
  <si>
    <t>Iekaļamais aizcirtnis 60x80mm</t>
  </si>
  <si>
    <t>Iekaļamā slēdzene ar rullīti 16x100mm</t>
  </si>
  <si>
    <t>Leņķis regulējoš 25x30mm</t>
  </si>
  <si>
    <t>Mēbeļu leņķis 16x20x20mm</t>
  </si>
  <si>
    <t>Kronšteins bāra 250mm</t>
  </si>
  <si>
    <t>Spoguļa turētājs kvadrāts</t>
  </si>
  <si>
    <t xml:space="preserve">Vadotnes l=250 </t>
  </si>
  <si>
    <t>Vadotnes l=300</t>
  </si>
  <si>
    <t>Vadotnes l=350</t>
  </si>
  <si>
    <t>Vadotnes l=400</t>
  </si>
  <si>
    <t>Vadotnes l=450</t>
  </si>
  <si>
    <t>Vadotnes l=500</t>
  </si>
  <si>
    <t>Vadotnes l=550</t>
  </si>
  <si>
    <t>Vadotnes l=600</t>
  </si>
  <si>
    <t>Stangas aizbīdnis ar cilpu600x100</t>
  </si>
  <si>
    <t>Rullīša mehānisms</t>
  </si>
  <si>
    <t xml:space="preserve">Vadotne augšējā 2m </t>
  </si>
  <si>
    <t>Vadotnes stiprinājumi pie sienas</t>
  </si>
  <si>
    <t>**Pretendentam savā piedāvājumā jānorāda:
1) piedāvātās preces atbilstība Pasūtītāja izvirzītajai tehniskajai specifikācijai un prasībām;
2) piedāvātās preces nosaukumu un ražotāju.</t>
  </si>
  <si>
    <t>Materiālu tehniskā specifikācija*</t>
  </si>
  <si>
    <t>Pretendenta piedāvājums**</t>
  </si>
  <si>
    <t>Apdare \ Mēbeļu detaļas \ Mēbeles \ Plauktu sistēmas</t>
  </si>
  <si>
    <t>Pakaramais vienžubura</t>
  </si>
  <si>
    <t>Sienas plauktu sistēma 40x30 koka imitācija</t>
  </si>
  <si>
    <t>Sienas plauktu sistēma 60x30 koka imitācija</t>
  </si>
  <si>
    <t>Sienas plauktu sistēma 90x30 koka imitācija</t>
  </si>
  <si>
    <t>Sienas plauktu sistēma 120x30 koka imitācija</t>
  </si>
  <si>
    <t>Furnitūra \ Durvju un logu piederumi \ Eņģes</t>
  </si>
  <si>
    <t>Furnitūra \ Furnitūra mēbeļu aizsardzībai</t>
  </si>
  <si>
    <t xml:space="preserve"> Furnitūra \ Cauruļu nesēji</t>
  </si>
  <si>
    <t>Furnitūra \ Mēbeļu piederumi \ Galda kājas</t>
  </si>
  <si>
    <t>Furnitūra \ Durvju un logu piederumi \ T * Vairogi</t>
  </si>
  <si>
    <t>Furnitūra \ Durvju piederumi \ Rokturi</t>
  </si>
  <si>
    <t>Furnitūra \ Durvju piederumi \ Piekaramās atslēgas</t>
  </si>
  <si>
    <t>Furnitūra \ Durvju piederumi \ Cilindri atslēgām</t>
  </si>
  <si>
    <t>Furnitūra \ Durvju piederumi \ Durvju fiksētāji</t>
  </si>
  <si>
    <t>Furnitūra \ Pakaramie \ Pakaramie drēbēm</t>
  </si>
  <si>
    <t>Furnitūra \ Durvju un logu piederumi \ Rokturi mēbeļu</t>
  </si>
  <si>
    <t>Furnitūra \ Durvju un logu piederumi \ Slēdzenes</t>
  </si>
  <si>
    <t xml:space="preserve">Furnitūra \ Mēbeļu furnitūra\ Lenķi un Vadotnes </t>
  </si>
  <si>
    <t>Furnitūra \ Durvju un logu piederumi \ Bīdāmo durvju mehanismi</t>
  </si>
  <si>
    <t>Furnitūra \ Mēbeļu furnitūra \ Mēbeļu riteņi</t>
  </si>
  <si>
    <t>Furnitūra \ Durvju un logu piederumi \ Durvju aizvērēji</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</si>
  <si>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</si>
  <si>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</si>
  <si>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</si>
  <si>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</si>
  <si>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</si>
  <si>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</si>
  <si>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</si>
  <si>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</si>
  <si>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</si>
  <si>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</si>
  <si>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</si>
  <si>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</si>
  <si>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</si>
  <si>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</si>
  <si>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</si>
  <si>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</si>
  <si>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</si>
  <si>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</si>
  <si>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</si>
  <si>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</si>
  <si>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</si>
  <si>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</si>
  <si>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</si>
  <si>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</si>
  <si>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</si>
  <si>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</si>
  <si>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</si>
  <si>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</si>
  <si>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</si>
  <si>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</si>
  <si>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</si>
  <si>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</si>
  <si>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</si>
  <si>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</si>
  <si>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</si>
  <si>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</si>
  <si>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</si>
  <si>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</si>
  <si>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</si>
  <si>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</si>
  <si>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</si>
  <si>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</si>
  <si>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</si>
  <si>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</si>
  <si>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</si>
  <si>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</si>
  <si>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</si>
  <si>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</si>
  <si>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</si>
  <si>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</si>
  <si>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</si>
  <si>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</si>
  <si>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</si>
  <si>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</si>
  <si>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</si>
  <si>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</si>
  <si>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</si>
  <si>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</si>
  <si>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</si>
  <si>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</si>
  <si>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</si>
  <si>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</si>
  <si>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</si>
  <si>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</si>
  <si>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</si>
  <si>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</si>
  <si>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</si>
  <si>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</si>
  <si>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</si>
  <si>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</si>
  <si>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</si>
  <si>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</si>
  <si>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</si>
  <si>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</si>
  <si>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</si>
  <si>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</si>
  <si>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</si>
  <si>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</si>
  <si>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</si>
  <si>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</si>
  <si>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</si>
  <si>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</si>
  <si>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</si>
  <si>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</si>
  <si>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</si>
  <si>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</si>
  <si>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</si>
  <si>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</si>
  <si>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</si>
  <si>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</si>
  <si>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</si>
  <si>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</si>
  <si>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</si>
  <si>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</si>
  <si>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</si>
  <si>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</si>
  <si>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</si>
  <si>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</si>
  <si>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</si>
  <si>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</si>
  <si>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</si>
  <si>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</si>
  <si>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</si>
  <si>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</si>
  <si>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</si>
  <si>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</si>
  <si>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</si>
  <si>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</si>
  <si>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</si>
  <si>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</si>
  <si>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</si>
  <si>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</si>
  <si>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</si>
  <si>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</si>
  <si>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</si>
  <si>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</si>
  <si>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</si>
  <si>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</si>
  <si>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</si>
  <si>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</si>
  <si>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</si>
  <si>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</si>
  <si>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</si>
  <si>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</si>
  <si>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</si>
  <si>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</si>
  <si>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</si>
  <si>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</si>
  <si>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</si>
  <si>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</si>
  <si>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</si>
  <si>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</si>
  <si>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</si>
  <si>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</si>
  <si>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</si>
  <si>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</si>
  <si>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</si>
  <si>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</si>
  <si>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</si>
  <si>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</si>
  <si>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</si>
  <si>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</si>
  <si>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</si>
  <si>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</si>
  <si>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</si>
  <si>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</si>
  <si>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</si>
  <si>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</si>
  <si>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</si>
  <si>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</si>
  <si>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</si>
  <si>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</si>
  <si>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</si>
  <si>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</si>
  <si>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</si>
  <si>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</si>
  <si>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</si>
  <si>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</si>
  <si>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</si>
  <si>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</si>
  <si>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</si>
  <si>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</si>
  <si>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</si>
  <si>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</si>
  <si>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</si>
  <si>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</si>
  <si>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</si>
  <si>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</si>
  <si>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</si>
  <si>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</si>
  <si>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172</t>
  </si>
  <si>
    <t>173</t>
  </si>
  <si>
    <t>174</t>
  </si>
  <si>
    <t>175</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</si>
  <si>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</si>
  <si>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</si>
  <si>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</si>
  <si>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</si>
  <si>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</si>
  <si>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</si>
  <si>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</si>
  <si>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</si>
  <si>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</si>
  <si>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</si>
  <si>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</si>
  <si>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</si>
  <si>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</si>
  <si>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</si>
  <si>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</si>
  <si>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</si>
  <si>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</si>
  <si>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</si>
  <si>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</si>
  <si>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</si>
  <si>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</si>
  <si>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</si>
  <si>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</si>
  <si>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</si>
  <si>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</si>
  <si>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</si>
  <si>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</si>
  <si>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</si>
  <si>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</si>
  <si>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</si>
  <si>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</si>
  <si>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</si>
  <si>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</si>
  <si>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</si>
  <si>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</si>
  <si>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</si>
  <si>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</si>
  <si>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</si>
  <si>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</si>
  <si>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</si>
  <si>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</si>
  <si>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</si>
  <si>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</si>
  <si>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</si>
  <si>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</si>
  <si>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</si>
  <si>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</si>
  <si>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</si>
  <si>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</si>
  <si>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</si>
  <si>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</si>
  <si>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</si>
  <si>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</si>
  <si>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</si>
  <si>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</si>
  <si>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</si>
  <si>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</si>
  <si>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</si>
  <si>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</si>
  <si>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</si>
  <si>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</si>
  <si>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</si>
  <si>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</si>
  <si>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</si>
  <si>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</si>
  <si>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</si>
  <si>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</si>
  <si>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</si>
  <si>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</si>
  <si>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</si>
  <si>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</si>
  <si>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</si>
  <si>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</si>
  <si>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</si>
  <si>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</si>
  <si>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</si>
  <si>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</si>
  <si>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</si>
  <si>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</si>
  <si>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</si>
  <si>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</si>
  <si>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</si>
  <si>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</si>
  <si>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</si>
  <si>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</si>
  <si>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</si>
  <si>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</si>
  <si>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</si>
  <si>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</si>
  <si>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</si>
  <si>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</si>
  <si>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</si>
  <si>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</si>
  <si>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</si>
  <si>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</si>
  <si>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</si>
  <si>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</si>
  <si>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</si>
  <si>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</si>
  <si>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</si>
  <si>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</si>
  <si>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</si>
  <si>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</si>
  <si>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</si>
  <si>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</si>
  <si>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</si>
  <si>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</si>
  <si>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</si>
  <si>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</si>
  <si>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</si>
  <si>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</si>
  <si>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</si>
  <si>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</si>
  <si>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</si>
  <si>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</si>
  <si>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</si>
  <si>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</si>
  <si>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</si>
  <si>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</si>
  <si>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</si>
  <si>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</si>
  <si>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</si>
  <si>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</si>
  <si>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</si>
  <si>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</si>
  <si>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</si>
  <si>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</si>
  <si>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</si>
  <si>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</si>
  <si>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</si>
  <si>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</si>
  <si>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</si>
  <si>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</si>
  <si>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</si>
  <si>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</si>
  <si>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</si>
  <si>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</si>
  <si>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</si>
  <si>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</si>
  <si>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</si>
  <si>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</si>
  <si>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</si>
  <si>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</si>
  <si>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</si>
  <si>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</si>
  <si>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</si>
  <si>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</si>
  <si>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</si>
  <si>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</si>
  <si>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</si>
  <si>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</si>
  <si>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</si>
  <si>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Furnitūras materiālu piegāde</t>
  </si>
  <si>
    <t>Vienas vienības cena bez PVN, Eur</t>
  </si>
  <si>
    <t>Mērvienība</t>
  </si>
  <si>
    <t>Skaits</t>
  </si>
  <si>
    <t>m</t>
  </si>
  <si>
    <t>gab.</t>
  </si>
  <si>
    <t>Furnitūra \ Mēbeļu piederumi \ Konsoles plauktu</t>
  </si>
  <si>
    <t>Pretendenta piedāvātā atlaide % (ja pretendents piedāvā atlaidi) par precēm vai materiāliem, kas nav iekļauti tehniskajā specifikācijā. Ja atlaide netiek piedāvāta, ailē jānorāda "0".</t>
  </si>
  <si>
    <t>Vērtējamā cena kopā EUR bez PVN</t>
  </si>
  <si>
    <t>*Ja furnitūras materiālu tehniskajā specifikācijā norādīts konkrēts preču vai standarta nosaukums vai kāda cita norāde uz specifisku preču izcelsmi, īpašu procesu, zīmolu vai veidu, pretendents var piedāvāt ekvivalentas preces vai atbilstību ekvivalentiem standartiem, kas atbilst tehniskās specifikācijas prasībām un parametriem un nodrošina tehniskajā specifikācijā prasīto darbību. Ja Pasūtītāja prasītais Materiāls vairs nav pārdošanā, Piegādātājam jāpiedāvā augstāka funkcionālā līmeņa Materiāls. Tehniskajā specifikācijā norādītās preces Pasūtītājs līguma izpildes laikā var iepirkt tādā apjomā, kāds tam ir nepieciešams. Ja Pasūtītājam ir nepieciešami tādi furnitūras materiāli, kas nav minēti šajā tehniskajā specifikācijā, tad tas var pasūtīt tās tādā apmērā, kas nepārsniedz 10% no šī iepirkuma līgumcenas.</t>
  </si>
  <si>
    <t>N.p.k.</t>
  </si>
  <si>
    <t>Furnitūra \  Logu piederumi \ Piederumi un Mehānismi</t>
  </si>
  <si>
    <t>171</t>
  </si>
  <si>
    <t>176</t>
  </si>
  <si>
    <t>Tāme</t>
  </si>
  <si>
    <t>Tehniskais un finanšu piedāvājums</t>
  </si>
  <si>
    <t>(iepirkums id. Nr. PSKUS 2015/2)</t>
  </si>
  <si>
    <t>6.pielikums nolikumam</t>
  </si>
  <si>
    <t>(ID. Nr. PSKUS 2015/2)</t>
  </si>
  <si>
    <t>Plauktu turētajs stiklam</t>
  </si>
  <si>
    <t>Plauktu turētajs laminātam</t>
  </si>
  <si>
    <t>Stiprinājuma plaksnītes skapītim</t>
  </si>
  <si>
    <t>Paceļamais mehanisms siena - galds</t>
  </si>
  <si>
    <t>Stiprinājuma plāksnīte 160mm skapītim vannasistabas</t>
  </si>
  <si>
    <t>Stiprinājuma plāksnīte 60mm skapītim vannasistabas</t>
  </si>
  <si>
    <t>HERMES 3.klases rokturi + rozetes, PZ, nerūs.tērauds</t>
  </si>
  <si>
    <t>HERMES 3.klases rokturi + rozetes, WC, nerūs.tērauds</t>
  </si>
  <si>
    <t>HERMES 3.klases rokturis / poga+ rozetes, PZ nerūs.tēr.</t>
  </si>
  <si>
    <t>ZEUS 3.klases rokturi + rozetes, PZ, nerūs.tērauds</t>
  </si>
  <si>
    <t>ZEUS 3.klases rokturi + rozetes, WC, nerūs.tērauds</t>
  </si>
  <si>
    <t>ZEUS 3.klases rokturis / poga+ rozetes, PZ nerūs.tēr.</t>
  </si>
  <si>
    <t>7156 Drošības rozete ar vairogu 15mm STD</t>
  </si>
  <si>
    <t>Mailand R rokt./roz.ekonomiskais 3.klases kompl. PZ</t>
  </si>
  <si>
    <t>Mailand R rokt./roz.ekonomiskais 3.klases kompl. WC</t>
  </si>
  <si>
    <t>Tramin R rokt./roz.ekonomiskais 3.klases kompl. PZ</t>
  </si>
  <si>
    <t>Tramin R rokt./roz.ekonomiskais 3.klases kompl. WC</t>
  </si>
  <si>
    <t>Drošības rozete ar cilindra vairogu, nerūs.tērauds</t>
  </si>
  <si>
    <t>Monaco II-R BK3 FS, 3.klase, rokt/rokt.+rozetes PZ</t>
  </si>
  <si>
    <t>Monaco II-R BK3 WE FS, 3.klase, rokt/poga, kreisais PZ</t>
  </si>
  <si>
    <t>Monaco II-R BK3 WE FS, 3.klase, rokt/poga, labais PZ</t>
  </si>
  <si>
    <t>Tunis II-R BK3 FS, 3.klase, rokt/rokt.+rozetes PZ</t>
  </si>
  <si>
    <t>Tunis II-R BK3 WE FS, 3.klase, rokt/poga, kreisais PZ</t>
  </si>
  <si>
    <t>Tunis II-R BK3 WE FS, 3.klase, rokt/poga, labais PZ</t>
  </si>
  <si>
    <t>Cilindrs 50/50mm</t>
  </si>
  <si>
    <t>Durvju atdure gumijas 35mm</t>
  </si>
  <si>
    <t>Durvju atdure gumijas 65mm</t>
  </si>
  <si>
    <t>Durvju stopētājs ar atspei</t>
  </si>
  <si>
    <t>Ventilācijas reste 80x250 mm, F1</t>
  </si>
  <si>
    <t>Ventilācijas reste 80x400 mm, F1</t>
  </si>
  <si>
    <t>Ventilācijas reste 80x250 mm, F4</t>
  </si>
  <si>
    <t>Ventilācijas reste 80x400 mm, F4</t>
  </si>
  <si>
    <t>Baskvilis 160 mm,cinkots matēts</t>
  </si>
  <si>
    <t>Baskvilis 160 mm, misiņots</t>
  </si>
  <si>
    <t>Baskvilis 250 mm,cinkots matēts</t>
  </si>
  <si>
    <t>Baskvilis 250 mm, misiņots</t>
  </si>
  <si>
    <t>Loga rokturis 8x8mm 68profilam</t>
  </si>
  <si>
    <t>Loga rokturis 8x8mm 78profilam</t>
  </si>
  <si>
    <t>Pakaramais divžub</t>
  </si>
  <si>
    <t>Iekšd.slēdz.22 BAC 55/72-20, mat.mis. KR</t>
  </si>
  <si>
    <t>Iekšd.slēdz.22 BAC 55/72-20, mat.mis. LA</t>
  </si>
  <si>
    <t>Iekšd.slēdz.22 BAC 55/72-20, ner.tēr. KR</t>
  </si>
  <si>
    <t>Iekšd.slēdz.22 BAC 55/72-20, ner.tēr. LA</t>
  </si>
  <si>
    <t>Iekšd.slēdz.22 BAC 55/72-20, titānt., KR</t>
  </si>
  <si>
    <t>Iekšd.slēdz.22 BAC 55/72-20, titānt., LA</t>
  </si>
  <si>
    <t>Iekšd.slēdz.22 BB 55/72-20, ner.tēr., KR</t>
  </si>
  <si>
    <t>Iekšd.slēdz.22 BB 55/72-20, ner.tēr., LA</t>
  </si>
  <si>
    <t>Iekšd.slēdz.22 BB 55/72-20, mat.mis., KR</t>
  </si>
  <si>
    <t>Iekšd.slēdz.22 BB 55/72-20, mat.mis., LA</t>
  </si>
  <si>
    <t>Iekšd.slēdz.22 BB 55/72-20, titānt., KR</t>
  </si>
  <si>
    <t>Iekšd.slēdz.22 BB 55/72-20, titānt., LA</t>
  </si>
  <si>
    <t>Iekšd.slēdz.22 PZ 55/72-20,mat.mis., KR</t>
  </si>
  <si>
    <t>Iekšd.slēdz.22 PZ 55/72-20,mat.mis., LA</t>
  </si>
  <si>
    <t>Iekšd.slēdz.22 PZ 55/72-20, ner.tēr., KR</t>
  </si>
  <si>
    <t>Iekšd.slēdz.22 PZ 55/72-20, ner.tēr., LA</t>
  </si>
  <si>
    <t>Iekšd.slēdz.22 PZ 55/72-20, titānt., KR</t>
  </si>
  <si>
    <t>Iekšd.slēdz.22 PZ 55/72-20, titānt., LA</t>
  </si>
  <si>
    <t>Iekšd.slēdz.22 WC 55/72-20,mat.mis., KR</t>
  </si>
  <si>
    <t>Iekšd.slēdz.22 WC 55/72-20,mat.mis., LA</t>
  </si>
  <si>
    <t>Iekšd.slēdz.22 WC 55/72-20, ner.tēr., KR</t>
  </si>
  <si>
    <t>Iekšd.slēdz.22 WC 55/72-20, ner.tēr., LA</t>
  </si>
  <si>
    <t>Iekšd.slēdz.22 WC 55/78-20, titānt., KR</t>
  </si>
  <si>
    <t>Iekšd.slēdz.22 WC 55/78-20, titānt., LA</t>
  </si>
  <si>
    <t>Slēdzene uzliek.LOB</t>
  </si>
  <si>
    <t>Slēdzene iekaļama PZ-72 / 55 mm</t>
  </si>
  <si>
    <t>Sledzene iekaļama WC 90</t>
  </si>
  <si>
    <t>Iekaļamā slēderna ar rullīti 25x120mm istabas</t>
  </si>
  <si>
    <t>Ritenis mēbeļu dīvanam H-35mm</t>
  </si>
  <si>
    <t>Durvju aizvērējs GEZE 2000</t>
  </si>
  <si>
    <t>Durvju aizvērējs GEZE 4000</t>
  </si>
  <si>
    <t>Montāžas plāksne 2000/4000</t>
  </si>
  <si>
    <t>Montāžas leņķis 2000/4000</t>
  </si>
  <si>
    <t>Roka parastā 2000/4000</t>
  </si>
  <si>
    <t>Roka fiksētā 2000/4000</t>
  </si>
  <si>
    <t>Sliedes fiksators</t>
  </si>
  <si>
    <t>Atvēruma ierobežotājs</t>
  </si>
  <si>
    <t>329</t>
  </si>
  <si>
    <t>330</t>
  </si>
  <si>
    <t>331</t>
  </si>
  <si>
    <t>332</t>
  </si>
  <si>
    <t>333</t>
  </si>
  <si>
    <t>334</t>
  </si>
  <si>
    <t>335</t>
  </si>
  <si>
    <t>336</t>
  </si>
  <si>
    <t>337</t>
  </si>
  <si>
    <t>338</t>
  </si>
  <si>
    <t>339</t>
  </si>
  <si>
    <t>340</t>
  </si>
  <si>
    <t>341</t>
  </si>
  <si>
    <t>342</t>
  </si>
  <si>
    <t>343</t>
  </si>
  <si>
    <t>344</t>
  </si>
  <si>
    <t>345</t>
  </si>
  <si>
    <t>346</t>
  </si>
  <si>
    <t>Mēbeļu ēņ</t>
  </si>
  <si>
    <t>Sastādīja:_______________________</t>
  </si>
  <si>
    <t>2015.gada __.________________</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</si>
</sst>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quot;Yes&quot;;&quot;Yes&quot;;&quot;No&quot;"/>
    <numFmt numFmtId="180" formatCode="&quot;True&quot;;&quot;True&quot;;&quot;False&quot;"/>
    <numFmt numFmtId="181" formatCode="&quot;On&quot;;&quot;On&quot;;&quot;Off&quot;"/>
    <numFmt numFmtId="182" formatCode="[$€-2]\ #,##0.00_);[Red]\([$€-2]\ #,##0.00\)"/>
    <numFmt numFmtId="183" formatCode="#,##0&quot; gab.&quot;"/>
    <numFmt numFmtId="184" formatCode="#,##0&quot; m&quot;"/>
    <numFmt numFmtId="185" formatCode="#,##0&quot; iepak.&quot;"/>
    <numFmt numFmtId="186" formatCode="#,##0&quot; m²&quot;"/>
    <numFmt numFmtId="187" formatCode="#,##0&quot; m³&quot;"/>
    <numFmt numFmtId="188" formatCode="#,##0&quot;  m³&quot;"/>
    <numFmt numFmtId="189" formatCode="#,##0,&quot; gab&quot;"/>
    <numFmt numFmtId="190" formatCode="[$-426]dddd\,\ yyyy&quot;. gada &quot;d\.\ mmmm"/>
    <numFmt numFmtId="191" formatCode="#,##0.0,&quot; gab&quot;"/>
  </numFmts>
  <fonts count="51">
    <font>
      <sz val="10"/>
      <name val="Arial"/>
      <family val="2"/>
    </font>
    <font>
      <sz val="10"/>
      <name val="Times New Roman"/>
      <family val="1"/>
    </font>
    <font>
      <b/>
      <sz val="14"/>
      <name val="Times New Roman"/>
      <family val="1"/>
    </font>
    <font>
      <b/>
      <sz val="12"/>
      <name val="Times New Roman"/>
      <family val="1"/>
    </font>
    <font>
      <b/>
      <sz val="10"/>
      <name val="Times New Roman"/>
      <family val="1"/>
    </font>
    <font>
      <sz val="8"/>
      <name val="Arial"/>
      <family val="2"/>
    </font>
    <font>
      <sz val="12"/>
      <name val="Times New Roman"/>
      <family val="1"/>
    </font>
    <font>
      <sz val="12"/>
      <name val="Arial"/>
      <family val="2"/>
    </font>
    <font>
      <sz val="14"/>
      <name val="Times New Roman"/>
      <family val="1"/>
    </font>
    <font>
      <sz val="11.5"/>
      <name val="Times New Roman"/>
      <family val="1"/>
    </font>
    <font>
      <b/>
      <sz val="11.5"/>
      <name val="Times New Roman"/>
      <family val="1"/>
    </font>
    <font>
      <sz val="11.5"/>
      <color indexed="8"/>
      <name val="Times New Roman"/>
      <family val="1"/>
    </font>
    <font>
      <b/>
      <sz val="11.5"/>
      <name val="Arial"/>
      <family val="2"/>
    </font>
    <font>
      <sz val="11"/>
      <color indexed="8"/>
      <name val="Calibri"/>
      <family val="2"/>
    </font>
    <font>
      <sz val="11"/>
      <color indexed="9"/>
      <name val="Calibri"/>
      <family val="2"/>
    </font>
    <font>
      <sz val="11"/>
      <color indexed="16"/>
      <name val="Calibri"/>
      <family val="2"/>
    </font>
    <font>
      <b/>
      <sz val="11"/>
      <color indexed="52"/>
      <name val="Calibri"/>
      <family val="2"/>
    </font>
    <font>
      <b/>
      <sz val="11"/>
      <color indexed="9"/>
      <name val="Calibri"/>
      <family val="2"/>
    </font>
    <font>
      <i/>
      <sz val="11"/>
      <color indexed="23"/>
      <name val="Calibri"/>
      <family val="2"/>
    </font>
    <font>
      <u val="single"/>
      <sz val="11"/>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7">
    <xf numFmtId="0" fontId="0" fillId="0" borderId="0" xfId="0" applyAlignment="1">
      <alignment/>
    </xf>
    <xf numFmtId="0" fontId="0" fillId="33" borderId="0" xfId="0" applyFont="1" applyFill="1" applyAlignment="1">
      <alignment/>
    </xf>
    <xf numFmtId="49" fontId="4" fillId="33" borderId="0" xfId="0" applyNumberFormat="1" applyFont="1" applyFill="1" applyAlignment="1">
      <alignment horizontal="center"/>
    </xf>
    <xf numFmtId="0" fontId="1" fillId="33" borderId="0" xfId="0" applyFont="1" applyFill="1" applyAlignment="1">
      <alignment/>
    </xf>
    <xf numFmtId="0" fontId="1" fillId="33" borderId="0" xfId="0" applyFont="1" applyFill="1" applyAlignment="1">
      <alignment/>
    </xf>
    <xf numFmtId="0" fontId="0" fillId="33" borderId="0" xfId="0" applyFont="1" applyFill="1" applyAlignment="1">
      <alignment horizontal="center" vertical="center"/>
    </xf>
    <xf numFmtId="49" fontId="3" fillId="33" borderId="0" xfId="0" applyNumberFormat="1" applyFont="1" applyFill="1" applyAlignment="1">
      <alignment horizontal="center"/>
    </xf>
    <xf numFmtId="0" fontId="6" fillId="33" borderId="0" xfId="0" applyFont="1" applyFill="1" applyAlignment="1">
      <alignment/>
    </xf>
    <xf numFmtId="0" fontId="7" fillId="33" borderId="0" xfId="0" applyFont="1" applyFill="1" applyAlignment="1">
      <alignment/>
    </xf>
    <xf numFmtId="0" fontId="3" fillId="33" borderId="0" xfId="0" applyFont="1" applyFill="1" applyAlignment="1">
      <alignment/>
    </xf>
    <xf numFmtId="49" fontId="10" fillId="34" borderId="10" xfId="0" applyNumberFormat="1" applyFont="1" applyFill="1" applyBorder="1" applyAlignment="1">
      <alignment horizontal="center" vertical="center" wrapText="1"/>
    </xf>
    <xf numFmtId="0" fontId="10" fillId="33" borderId="11" xfId="0" applyFont="1" applyFill="1" applyBorder="1" applyAlignment="1">
      <alignment horizontal="center" vertical="center"/>
    </xf>
    <xf numFmtId="0" fontId="10" fillId="33" borderId="11" xfId="0" applyFont="1" applyFill="1" applyBorder="1" applyAlignment="1">
      <alignment horizontal="center" vertical="center"/>
    </xf>
    <xf numFmtId="0" fontId="10" fillId="33" borderId="11" xfId="0" applyFont="1" applyFill="1" applyBorder="1" applyAlignment="1">
      <alignment horizontal="center" vertical="center" wrapText="1"/>
    </xf>
    <xf numFmtId="49" fontId="10" fillId="13" borderId="12" xfId="0" applyNumberFormat="1" applyFont="1" applyFill="1" applyBorder="1" applyAlignment="1">
      <alignment horizontal="center" vertical="center"/>
    </xf>
    <xf numFmtId="0" fontId="10" fillId="13" borderId="13" xfId="0" applyFont="1" applyFill="1" applyBorder="1" applyAlignment="1">
      <alignment horizontal="center"/>
    </xf>
    <xf numFmtId="0" fontId="9" fillId="13" borderId="13" xfId="0" applyFont="1" applyFill="1" applyBorder="1" applyAlignment="1">
      <alignment horizontal="center" vertical="center"/>
    </xf>
    <xf numFmtId="0" fontId="9" fillId="13" borderId="13" xfId="0" applyFont="1" applyFill="1" applyBorder="1" applyAlignment="1">
      <alignment/>
    </xf>
    <xf numFmtId="49" fontId="10" fillId="33" borderId="12" xfId="0" applyNumberFormat="1" applyFont="1" applyFill="1" applyBorder="1" applyAlignment="1">
      <alignment horizontal="center" vertical="center"/>
    </xf>
    <xf numFmtId="0" fontId="9" fillId="33" borderId="14" xfId="0" applyFont="1" applyFill="1" applyBorder="1" applyAlignment="1">
      <alignment/>
    </xf>
    <xf numFmtId="0" fontId="9" fillId="33" borderId="14" xfId="0" applyFont="1" applyFill="1" applyBorder="1" applyAlignment="1">
      <alignment wrapText="1"/>
    </xf>
    <xf numFmtId="0" fontId="9" fillId="33" borderId="15" xfId="0" applyFont="1" applyFill="1" applyBorder="1" applyAlignment="1">
      <alignment horizontal="center" wrapText="1"/>
    </xf>
    <xf numFmtId="0" fontId="11" fillId="33" borderId="16" xfId="0" applyFont="1" applyFill="1" applyBorder="1" applyAlignment="1">
      <alignment horizontal="center" vertical="center" wrapText="1"/>
    </xf>
    <xf numFmtId="2" fontId="9" fillId="33" borderId="16" xfId="0" applyNumberFormat="1" applyFont="1" applyFill="1" applyBorder="1" applyAlignment="1">
      <alignment horizontal="center" wrapText="1"/>
    </xf>
    <xf numFmtId="2" fontId="9" fillId="33" borderId="14" xfId="0" applyNumberFormat="1" applyFont="1" applyFill="1" applyBorder="1" applyAlignment="1">
      <alignment horizontal="center" wrapText="1"/>
    </xf>
    <xf numFmtId="0" fontId="9" fillId="33" borderId="14" xfId="0" applyFont="1" applyFill="1" applyBorder="1" applyAlignment="1">
      <alignment horizontal="left" wrapText="1"/>
    </xf>
    <xf numFmtId="2" fontId="9" fillId="33" borderId="11" xfId="0" applyNumberFormat="1" applyFont="1" applyFill="1" applyBorder="1" applyAlignment="1">
      <alignment horizontal="center" wrapText="1"/>
    </xf>
    <xf numFmtId="0" fontId="9" fillId="33" borderId="0" xfId="0" applyFont="1" applyFill="1" applyAlignment="1">
      <alignment/>
    </xf>
    <xf numFmtId="0" fontId="9" fillId="33" borderId="14" xfId="0" applyFont="1" applyFill="1" applyBorder="1" applyAlignment="1">
      <alignment/>
    </xf>
    <xf numFmtId="2" fontId="10" fillId="33" borderId="11" xfId="0" applyNumberFormat="1" applyFont="1" applyFill="1" applyBorder="1" applyAlignment="1">
      <alignment horizontal="center" wrapText="1"/>
    </xf>
    <xf numFmtId="0" fontId="10" fillId="13" borderId="17" xfId="0" applyFont="1" applyFill="1" applyBorder="1" applyAlignment="1">
      <alignment horizontal="center"/>
    </xf>
    <xf numFmtId="0" fontId="10" fillId="13" borderId="17" xfId="0" applyFont="1" applyFill="1" applyBorder="1" applyAlignment="1">
      <alignment horizontal="center" vertical="center"/>
    </xf>
    <xf numFmtId="0" fontId="10" fillId="13" borderId="17" xfId="0" applyFont="1" applyFill="1" applyBorder="1" applyAlignment="1">
      <alignment/>
    </xf>
    <xf numFmtId="0" fontId="9" fillId="33" borderId="18" xfId="0" applyFont="1" applyFill="1" applyBorder="1" applyAlignment="1">
      <alignment horizontal="center" wrapText="1"/>
    </xf>
    <xf numFmtId="0" fontId="11" fillId="33" borderId="14" xfId="0" applyFont="1" applyFill="1" applyBorder="1" applyAlignment="1">
      <alignment horizontal="center" vertical="center" wrapText="1"/>
    </xf>
    <xf numFmtId="0" fontId="9" fillId="33" borderId="16" xfId="0" applyFont="1" applyFill="1" applyBorder="1" applyAlignment="1">
      <alignment/>
    </xf>
    <xf numFmtId="0" fontId="9" fillId="33" borderId="11" xfId="0" applyFont="1" applyFill="1" applyBorder="1" applyAlignment="1">
      <alignment/>
    </xf>
    <xf numFmtId="0" fontId="10" fillId="13" borderId="13" xfId="0" applyFont="1" applyFill="1" applyBorder="1" applyAlignment="1">
      <alignment horizontal="center" vertical="center"/>
    </xf>
    <xf numFmtId="0" fontId="10" fillId="13" borderId="13" xfId="0" applyFont="1" applyFill="1" applyBorder="1" applyAlignment="1">
      <alignment/>
    </xf>
    <xf numFmtId="49" fontId="10" fillId="33" borderId="14" xfId="0" applyNumberFormat="1" applyFont="1" applyFill="1" applyBorder="1" applyAlignment="1">
      <alignment horizontal="center" vertical="center"/>
    </xf>
    <xf numFmtId="0" fontId="9" fillId="33" borderId="15" xfId="0" applyFont="1" applyFill="1" applyBorder="1" applyAlignment="1">
      <alignment wrapText="1"/>
    </xf>
    <xf numFmtId="0" fontId="9" fillId="33" borderId="16" xfId="0" applyFont="1" applyFill="1" applyBorder="1" applyAlignment="1">
      <alignment horizontal="center" wrapText="1"/>
    </xf>
    <xf numFmtId="0" fontId="9" fillId="33" borderId="18" xfId="0" applyFont="1" applyFill="1" applyBorder="1" applyAlignment="1">
      <alignment wrapText="1"/>
    </xf>
    <xf numFmtId="0" fontId="9" fillId="33" borderId="14" xfId="0" applyFont="1" applyFill="1" applyBorder="1" applyAlignment="1">
      <alignment horizontal="center" wrapText="1"/>
    </xf>
    <xf numFmtId="0" fontId="11" fillId="35" borderId="14" xfId="0" applyFont="1" applyFill="1" applyBorder="1" applyAlignment="1">
      <alignment horizontal="left"/>
    </xf>
    <xf numFmtId="2" fontId="10" fillId="33" borderId="14" xfId="0" applyNumberFormat="1" applyFont="1" applyFill="1" applyBorder="1" applyAlignment="1">
      <alignment horizontal="center" wrapText="1"/>
    </xf>
    <xf numFmtId="0" fontId="9" fillId="35" borderId="16" xfId="0" applyFont="1" applyFill="1" applyBorder="1" applyAlignment="1">
      <alignment/>
    </xf>
    <xf numFmtId="0" fontId="11" fillId="35" borderId="14" xfId="0" applyFont="1" applyFill="1" applyBorder="1" applyAlignment="1">
      <alignment/>
    </xf>
    <xf numFmtId="0" fontId="11" fillId="13" borderId="14" xfId="0" applyFont="1" applyFill="1" applyBorder="1" applyAlignment="1">
      <alignment horizontal="center" vertical="center" wrapText="1"/>
    </xf>
    <xf numFmtId="0" fontId="9" fillId="36" borderId="14" xfId="0" applyFont="1" applyFill="1" applyBorder="1" applyAlignment="1">
      <alignment vertical="center" wrapText="1"/>
    </xf>
    <xf numFmtId="0" fontId="9" fillId="33" borderId="16" xfId="0" applyFont="1" applyFill="1" applyBorder="1" applyAlignment="1">
      <alignment horizontal="center" vertical="center" wrapText="1"/>
    </xf>
    <xf numFmtId="0" fontId="9" fillId="33" borderId="14" xfId="0" applyFont="1" applyFill="1" applyBorder="1" applyAlignment="1">
      <alignment horizontal="center" vertical="center" wrapText="1"/>
    </xf>
    <xf numFmtId="2" fontId="9" fillId="33" borderId="19" xfId="0" applyNumberFormat="1" applyFont="1" applyFill="1" applyBorder="1" applyAlignment="1">
      <alignment horizontal="center" wrapText="1"/>
    </xf>
    <xf numFmtId="0" fontId="9" fillId="35" borderId="14" xfId="0" applyFont="1" applyFill="1" applyBorder="1" applyAlignment="1">
      <alignment/>
    </xf>
    <xf numFmtId="2" fontId="12" fillId="33" borderId="14" xfId="0" applyNumberFormat="1" applyFont="1" applyFill="1" applyBorder="1" applyAlignment="1">
      <alignment horizontal="center"/>
    </xf>
    <xf numFmtId="0" fontId="12" fillId="33" borderId="14" xfId="0" applyFont="1" applyFill="1" applyBorder="1" applyAlignment="1">
      <alignment/>
    </xf>
    <xf numFmtId="0" fontId="9" fillId="0" borderId="14" xfId="0" applyFont="1" applyFill="1" applyBorder="1" applyAlignment="1">
      <alignment/>
    </xf>
    <xf numFmtId="0" fontId="10" fillId="13" borderId="12" xfId="0" applyFont="1" applyFill="1" applyBorder="1" applyAlignment="1">
      <alignment horizontal="center"/>
    </xf>
    <xf numFmtId="0" fontId="10" fillId="13" borderId="13" xfId="0" applyFont="1" applyFill="1" applyBorder="1" applyAlignment="1">
      <alignment horizontal="center"/>
    </xf>
    <xf numFmtId="0" fontId="9" fillId="33" borderId="14" xfId="0" applyFont="1" applyFill="1" applyBorder="1" applyAlignment="1">
      <alignment horizontal="left" vertical="center" wrapText="1"/>
    </xf>
    <xf numFmtId="0" fontId="10" fillId="13" borderId="14" xfId="0" applyFont="1" applyFill="1" applyBorder="1" applyAlignment="1">
      <alignment horizontal="center"/>
    </xf>
    <xf numFmtId="0" fontId="9" fillId="33" borderId="12" xfId="0" applyFont="1" applyFill="1" applyBorder="1" applyAlignment="1">
      <alignment horizontal="center"/>
    </xf>
    <xf numFmtId="0" fontId="9" fillId="33" borderId="13" xfId="0" applyFont="1" applyFill="1" applyBorder="1" applyAlignment="1">
      <alignment horizontal="center"/>
    </xf>
    <xf numFmtId="0" fontId="9" fillId="33" borderId="18" xfId="0" applyFont="1" applyFill="1" applyBorder="1" applyAlignment="1">
      <alignment horizontal="center"/>
    </xf>
    <xf numFmtId="0" fontId="2" fillId="33" borderId="0" xfId="0" applyFont="1" applyFill="1" applyAlignment="1">
      <alignment horizontal="center" wrapText="1"/>
    </xf>
    <xf numFmtId="0" fontId="8" fillId="33" borderId="0" xfId="0" applyFont="1" applyFill="1" applyAlignment="1">
      <alignment horizontal="center"/>
    </xf>
    <xf numFmtId="49" fontId="6" fillId="33" borderId="0" xfId="0" applyNumberFormat="1" applyFont="1" applyFill="1" applyAlignment="1">
      <alignment horizontal="right"/>
    </xf>
    <xf numFmtId="49" fontId="4" fillId="33" borderId="0" xfId="0" applyNumberFormat="1" applyFont="1" applyFill="1" applyAlignment="1">
      <alignment horizontal="right"/>
    </xf>
    <xf numFmtId="0" fontId="2" fillId="33" borderId="0" xfId="0" applyFont="1" applyFill="1" applyAlignment="1">
      <alignment horizontal="center"/>
    </xf>
    <xf numFmtId="49" fontId="6" fillId="33" borderId="0" xfId="0" applyNumberFormat="1" applyFont="1" applyFill="1" applyAlignment="1">
      <alignment horizontal="left"/>
    </xf>
    <xf numFmtId="49" fontId="9" fillId="33" borderId="12" xfId="0" applyNumberFormat="1" applyFont="1" applyFill="1" applyBorder="1" applyAlignment="1">
      <alignment horizontal="left" vertical="center" wrapText="1"/>
    </xf>
    <xf numFmtId="49" fontId="9" fillId="33" borderId="13" xfId="0" applyNumberFormat="1" applyFont="1" applyFill="1" applyBorder="1" applyAlignment="1">
      <alignment horizontal="left" vertical="center" wrapText="1"/>
    </xf>
    <xf numFmtId="49" fontId="9" fillId="33" borderId="18" xfId="0" applyNumberFormat="1" applyFont="1" applyFill="1" applyBorder="1" applyAlignment="1">
      <alignment horizontal="left" vertical="center" wrapText="1"/>
    </xf>
    <xf numFmtId="49" fontId="10" fillId="33" borderId="12" xfId="0" applyNumberFormat="1" applyFont="1" applyFill="1" applyBorder="1" applyAlignment="1">
      <alignment horizontal="right"/>
    </xf>
    <xf numFmtId="49" fontId="10" fillId="33" borderId="20" xfId="0" applyNumberFormat="1" applyFont="1" applyFill="1" applyBorder="1" applyAlignment="1">
      <alignment horizontal="right"/>
    </xf>
    <xf numFmtId="49" fontId="10" fillId="33" borderId="13" xfId="0" applyNumberFormat="1" applyFont="1" applyFill="1" applyBorder="1" applyAlignment="1">
      <alignment horizontal="right"/>
    </xf>
    <xf numFmtId="49" fontId="10" fillId="33" borderId="18" xfId="0"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13"/>
  <sheetViews>
    <sheetView tabSelected="1" view="pageBreakPreview" zoomScaleNormal="90" zoomScaleSheetLayoutView="100" zoomScalePageLayoutView="0" workbookViewId="0" topLeftCell="A375">
      <selection activeCell="C394" sqref="C394"/>
    </sheetView>
  </sheetViews>
  <sheetFormatPr defaultColWidth="9.140625" defaultRowHeight="12.75"/>
  <cols>
    <col min="1" max="1" width="11.28125" style="2" customWidth="1"/>
    <col min="2" max="2" width="49.140625" style="4" customWidth="1"/>
    <col min="3" max="3" width="36.7109375" style="1" customWidth="1"/>
    <col min="4" max="4" width="11.421875" style="1" customWidth="1"/>
    <col min="5" max="5" width="11.140625" style="1" customWidth="1"/>
    <col min="6" max="6" width="13.28125" style="1" customWidth="1"/>
    <col min="7" max="10" width="9.140625" style="1" hidden="1" customWidth="1"/>
    <col min="11" max="16384" width="9.140625" style="1" customWidth="1"/>
  </cols>
  <sheetData>
    <row r="1" spans="1:6" ht="15.75">
      <c r="A1" s="66" t="s">
        <v>635</v>
      </c>
      <c r="B1" s="66"/>
      <c r="C1" s="66"/>
      <c r="D1" s="66"/>
      <c r="E1" s="66"/>
      <c r="F1" s="66"/>
    </row>
    <row r="2" spans="1:6" ht="15.75">
      <c r="A2" s="66" t="s">
        <v>636</v>
      </c>
      <c r="B2" s="66"/>
      <c r="C2" s="66"/>
      <c r="D2" s="66"/>
      <c r="E2" s="66"/>
      <c r="F2" s="66"/>
    </row>
    <row r="3" spans="1:6" ht="12.75">
      <c r="A3" s="67"/>
      <c r="B3" s="67"/>
      <c r="C3" s="67"/>
      <c r="D3" s="67"/>
      <c r="E3" s="67"/>
      <c r="F3" s="67"/>
    </row>
    <row r="4" spans="1:6" ht="18.75" customHeight="1">
      <c r="A4" s="68" t="s">
        <v>632</v>
      </c>
      <c r="B4" s="68"/>
      <c r="C4" s="68"/>
      <c r="D4" s="68"/>
      <c r="E4" s="68"/>
      <c r="F4" s="68"/>
    </row>
    <row r="5" spans="1:6" ht="18.75" customHeight="1">
      <c r="A5" s="68" t="s">
        <v>633</v>
      </c>
      <c r="B5" s="68"/>
      <c r="C5" s="68"/>
      <c r="D5" s="68"/>
      <c r="E5" s="68"/>
      <c r="F5" s="68"/>
    </row>
    <row r="6" spans="1:8" ht="18.75" customHeight="1">
      <c r="A6" s="64" t="s">
        <v>618</v>
      </c>
      <c r="B6" s="64"/>
      <c r="C6" s="64"/>
      <c r="D6" s="64"/>
      <c r="E6" s="64"/>
      <c r="F6" s="64"/>
      <c r="G6" s="64"/>
      <c r="H6" s="64"/>
    </row>
    <row r="7" spans="1:6" ht="18.75" customHeight="1">
      <c r="A7" s="65" t="s">
        <v>634</v>
      </c>
      <c r="B7" s="65"/>
      <c r="C7" s="65"/>
      <c r="D7" s="65"/>
      <c r="E7" s="65"/>
      <c r="F7" s="65"/>
    </row>
    <row r="8" spans="1:6" ht="99.75" customHeight="1">
      <c r="A8" s="59" t="s">
        <v>627</v>
      </c>
      <c r="B8" s="59"/>
      <c r="C8" s="59"/>
      <c r="D8" s="59"/>
      <c r="E8" s="59"/>
      <c r="F8" s="59"/>
    </row>
    <row r="9" spans="1:6" ht="64.5" customHeight="1">
      <c r="A9" s="59" t="s">
        <v>267</v>
      </c>
      <c r="B9" s="59"/>
      <c r="C9" s="59"/>
      <c r="D9" s="59"/>
      <c r="E9" s="59"/>
      <c r="F9" s="59"/>
    </row>
    <row r="11" spans="1:6" s="5" customFormat="1" ht="57">
      <c r="A11" s="10" t="s">
        <v>628</v>
      </c>
      <c r="B11" s="11" t="s">
        <v>268</v>
      </c>
      <c r="C11" s="11" t="s">
        <v>269</v>
      </c>
      <c r="D11" s="11" t="s">
        <v>620</v>
      </c>
      <c r="E11" s="12" t="s">
        <v>621</v>
      </c>
      <c r="F11" s="13" t="s">
        <v>619</v>
      </c>
    </row>
    <row r="12" spans="1:6" s="3" customFormat="1" ht="18.75" customHeight="1">
      <c r="A12" s="14"/>
      <c r="B12" s="57" t="s">
        <v>276</v>
      </c>
      <c r="C12" s="58"/>
      <c r="D12" s="15"/>
      <c r="E12" s="16"/>
      <c r="F12" s="17"/>
    </row>
    <row r="13" spans="1:6" s="3" customFormat="1" ht="15">
      <c r="A13" s="18" t="s">
        <v>292</v>
      </c>
      <c r="B13" s="19" t="s">
        <v>74</v>
      </c>
      <c r="C13" s="20"/>
      <c r="D13" s="21" t="s">
        <v>623</v>
      </c>
      <c r="E13" s="22">
        <v>1</v>
      </c>
      <c r="F13" s="23"/>
    </row>
    <row r="14" spans="1:6" s="3" customFormat="1" ht="15">
      <c r="A14" s="18" t="s">
        <v>293</v>
      </c>
      <c r="B14" s="19" t="s">
        <v>75</v>
      </c>
      <c r="C14" s="20"/>
      <c r="D14" s="21" t="s">
        <v>623</v>
      </c>
      <c r="E14" s="22">
        <v>1</v>
      </c>
      <c r="F14" s="24"/>
    </row>
    <row r="15" spans="1:6" s="3" customFormat="1" ht="15">
      <c r="A15" s="18" t="s">
        <v>294</v>
      </c>
      <c r="B15" s="19" t="s">
        <v>76</v>
      </c>
      <c r="C15" s="20"/>
      <c r="D15" s="21" t="s">
        <v>623</v>
      </c>
      <c r="E15" s="22">
        <v>1</v>
      </c>
      <c r="F15" s="24"/>
    </row>
    <row r="16" spans="1:6" s="3" customFormat="1" ht="15">
      <c r="A16" s="18" t="s">
        <v>295</v>
      </c>
      <c r="B16" s="19" t="s">
        <v>77</v>
      </c>
      <c r="C16" s="20"/>
      <c r="D16" s="21" t="s">
        <v>623</v>
      </c>
      <c r="E16" s="22">
        <v>1</v>
      </c>
      <c r="F16" s="24"/>
    </row>
    <row r="17" spans="1:6" s="3" customFormat="1" ht="15">
      <c r="A17" s="18" t="s">
        <v>296</v>
      </c>
      <c r="B17" s="19" t="s">
        <v>78</v>
      </c>
      <c r="C17" s="20"/>
      <c r="D17" s="21" t="s">
        <v>623</v>
      </c>
      <c r="E17" s="22">
        <v>1</v>
      </c>
      <c r="F17" s="24"/>
    </row>
    <row r="18" spans="1:6" s="3" customFormat="1" ht="15">
      <c r="A18" s="18" t="s">
        <v>297</v>
      </c>
      <c r="B18" s="19" t="s">
        <v>79</v>
      </c>
      <c r="C18" s="20"/>
      <c r="D18" s="21" t="s">
        <v>623</v>
      </c>
      <c r="E18" s="22">
        <v>1</v>
      </c>
      <c r="F18" s="24"/>
    </row>
    <row r="19" spans="1:6" s="3" customFormat="1" ht="15">
      <c r="A19" s="18" t="s">
        <v>298</v>
      </c>
      <c r="B19" s="19" t="s">
        <v>80</v>
      </c>
      <c r="C19" s="20"/>
      <c r="D19" s="21" t="s">
        <v>623</v>
      </c>
      <c r="E19" s="22">
        <v>1</v>
      </c>
      <c r="F19" s="24"/>
    </row>
    <row r="20" spans="1:6" s="3" customFormat="1" ht="15">
      <c r="A20" s="18" t="s">
        <v>299</v>
      </c>
      <c r="B20" s="19" t="s">
        <v>81</v>
      </c>
      <c r="C20" s="20"/>
      <c r="D20" s="21" t="s">
        <v>623</v>
      </c>
      <c r="E20" s="22">
        <v>1</v>
      </c>
      <c r="F20" s="24"/>
    </row>
    <row r="21" spans="1:6" s="3" customFormat="1" ht="15">
      <c r="A21" s="18" t="s">
        <v>300</v>
      </c>
      <c r="B21" s="19" t="s">
        <v>82</v>
      </c>
      <c r="C21" s="20"/>
      <c r="D21" s="21" t="s">
        <v>623</v>
      </c>
      <c r="E21" s="22">
        <v>1</v>
      </c>
      <c r="F21" s="24"/>
    </row>
    <row r="22" spans="1:6" s="3" customFormat="1" ht="15">
      <c r="A22" s="18" t="s">
        <v>301</v>
      </c>
      <c r="B22" s="19" t="s">
        <v>83</v>
      </c>
      <c r="C22" s="20"/>
      <c r="D22" s="21" t="s">
        <v>623</v>
      </c>
      <c r="E22" s="22">
        <v>1</v>
      </c>
      <c r="F22" s="24"/>
    </row>
    <row r="23" spans="1:6" s="3" customFormat="1" ht="15">
      <c r="A23" s="18" t="s">
        <v>302</v>
      </c>
      <c r="B23" s="19" t="s">
        <v>84</v>
      </c>
      <c r="C23" s="20"/>
      <c r="D23" s="21" t="s">
        <v>623</v>
      </c>
      <c r="E23" s="22">
        <v>1</v>
      </c>
      <c r="F23" s="24"/>
    </row>
    <row r="24" spans="1:6" s="3" customFormat="1" ht="15">
      <c r="A24" s="18" t="s">
        <v>303</v>
      </c>
      <c r="B24" s="19" t="s">
        <v>85</v>
      </c>
      <c r="C24" s="20"/>
      <c r="D24" s="21" t="s">
        <v>623</v>
      </c>
      <c r="E24" s="22">
        <v>1</v>
      </c>
      <c r="F24" s="24"/>
    </row>
    <row r="25" spans="1:6" s="3" customFormat="1" ht="15">
      <c r="A25" s="18" t="s">
        <v>304</v>
      </c>
      <c r="B25" s="19" t="s">
        <v>86</v>
      </c>
      <c r="C25" s="20"/>
      <c r="D25" s="21" t="s">
        <v>623</v>
      </c>
      <c r="E25" s="22">
        <v>1</v>
      </c>
      <c r="F25" s="24"/>
    </row>
    <row r="26" spans="1:6" s="3" customFormat="1" ht="15">
      <c r="A26" s="18" t="s">
        <v>305</v>
      </c>
      <c r="B26" s="19" t="s">
        <v>87</v>
      </c>
      <c r="C26" s="20"/>
      <c r="D26" s="21" t="s">
        <v>623</v>
      </c>
      <c r="E26" s="22">
        <v>1</v>
      </c>
      <c r="F26" s="24"/>
    </row>
    <row r="27" spans="1:6" s="3" customFormat="1" ht="15">
      <c r="A27" s="18" t="s">
        <v>306</v>
      </c>
      <c r="B27" s="19" t="s">
        <v>88</v>
      </c>
      <c r="C27" s="20"/>
      <c r="D27" s="21" t="s">
        <v>623</v>
      </c>
      <c r="E27" s="22">
        <v>1</v>
      </c>
      <c r="F27" s="24"/>
    </row>
    <row r="28" spans="1:6" s="3" customFormat="1" ht="15">
      <c r="A28" s="18" t="s">
        <v>307</v>
      </c>
      <c r="B28" s="19" t="s">
        <v>89</v>
      </c>
      <c r="C28" s="20"/>
      <c r="D28" s="21" t="s">
        <v>623</v>
      </c>
      <c r="E28" s="22">
        <v>1</v>
      </c>
      <c r="F28" s="24"/>
    </row>
    <row r="29" spans="1:6" s="3" customFormat="1" ht="15">
      <c r="A29" s="18" t="s">
        <v>308</v>
      </c>
      <c r="B29" s="19" t="s">
        <v>90</v>
      </c>
      <c r="C29" s="20"/>
      <c r="D29" s="21" t="s">
        <v>623</v>
      </c>
      <c r="E29" s="22">
        <v>1</v>
      </c>
      <c r="F29" s="24"/>
    </row>
    <row r="30" spans="1:6" s="3" customFormat="1" ht="30">
      <c r="A30" s="18" t="s">
        <v>309</v>
      </c>
      <c r="B30" s="25" t="s">
        <v>91</v>
      </c>
      <c r="C30" s="20"/>
      <c r="D30" s="21" t="s">
        <v>623</v>
      </c>
      <c r="E30" s="22">
        <v>1</v>
      </c>
      <c r="F30" s="24"/>
    </row>
    <row r="31" spans="1:6" s="3" customFormat="1" ht="20.25" customHeight="1">
      <c r="A31" s="18" t="s">
        <v>310</v>
      </c>
      <c r="B31" s="20" t="s">
        <v>92</v>
      </c>
      <c r="C31" s="20"/>
      <c r="D31" s="21" t="s">
        <v>623</v>
      </c>
      <c r="E31" s="22">
        <v>1</v>
      </c>
      <c r="F31" s="24"/>
    </row>
    <row r="32" spans="1:6" s="3" customFormat="1" ht="15">
      <c r="A32" s="18" t="s">
        <v>311</v>
      </c>
      <c r="B32" s="19" t="s">
        <v>93</v>
      </c>
      <c r="C32" s="20"/>
      <c r="D32" s="21" t="s">
        <v>623</v>
      </c>
      <c r="E32" s="22">
        <v>1</v>
      </c>
      <c r="F32" s="24"/>
    </row>
    <row r="33" spans="1:6" s="3" customFormat="1" ht="15">
      <c r="A33" s="18" t="s">
        <v>312</v>
      </c>
      <c r="B33" s="19" t="s">
        <v>94</v>
      </c>
      <c r="C33" s="20"/>
      <c r="D33" s="21" t="s">
        <v>623</v>
      </c>
      <c r="E33" s="22">
        <v>1</v>
      </c>
      <c r="F33" s="24"/>
    </row>
    <row r="34" spans="1:6" s="3" customFormat="1" ht="15">
      <c r="A34" s="18" t="s">
        <v>313</v>
      </c>
      <c r="B34" s="19" t="s">
        <v>95</v>
      </c>
      <c r="C34" s="20"/>
      <c r="D34" s="21" t="s">
        <v>623</v>
      </c>
      <c r="E34" s="22">
        <v>1</v>
      </c>
      <c r="F34" s="24"/>
    </row>
    <row r="35" spans="1:6" s="3" customFormat="1" ht="15">
      <c r="A35" s="18" t="s">
        <v>314</v>
      </c>
      <c r="B35" s="19" t="s">
        <v>96</v>
      </c>
      <c r="C35" s="20"/>
      <c r="D35" s="21" t="s">
        <v>623</v>
      </c>
      <c r="E35" s="22">
        <v>1</v>
      </c>
      <c r="F35" s="24"/>
    </row>
    <row r="36" spans="1:6" s="3" customFormat="1" ht="15">
      <c r="A36" s="18" t="s">
        <v>315</v>
      </c>
      <c r="B36" s="19" t="s">
        <v>97</v>
      </c>
      <c r="C36" s="20"/>
      <c r="D36" s="21" t="s">
        <v>623</v>
      </c>
      <c r="E36" s="22">
        <v>1</v>
      </c>
      <c r="F36" s="24"/>
    </row>
    <row r="37" spans="1:6" s="3" customFormat="1" ht="15">
      <c r="A37" s="18" t="s">
        <v>316</v>
      </c>
      <c r="B37" s="19" t="s">
        <v>98</v>
      </c>
      <c r="C37" s="20"/>
      <c r="D37" s="21" t="s">
        <v>623</v>
      </c>
      <c r="E37" s="22">
        <v>1</v>
      </c>
      <c r="F37" s="24"/>
    </row>
    <row r="38" spans="1:6" s="3" customFormat="1" ht="15">
      <c r="A38" s="18" t="s">
        <v>317</v>
      </c>
      <c r="B38" s="19" t="s">
        <v>99</v>
      </c>
      <c r="C38" s="20"/>
      <c r="D38" s="21" t="s">
        <v>623</v>
      </c>
      <c r="E38" s="22">
        <v>1</v>
      </c>
      <c r="F38" s="24"/>
    </row>
    <row r="39" spans="1:6" s="3" customFormat="1" ht="15">
      <c r="A39" s="18" t="s">
        <v>318</v>
      </c>
      <c r="B39" s="19" t="s">
        <v>100</v>
      </c>
      <c r="C39" s="20"/>
      <c r="D39" s="21" t="s">
        <v>623</v>
      </c>
      <c r="E39" s="22">
        <v>1</v>
      </c>
      <c r="F39" s="24"/>
    </row>
    <row r="40" spans="1:6" s="3" customFormat="1" ht="15">
      <c r="A40" s="18" t="s">
        <v>319</v>
      </c>
      <c r="B40" s="19" t="s">
        <v>101</v>
      </c>
      <c r="C40" s="20"/>
      <c r="D40" s="21" t="s">
        <v>623</v>
      </c>
      <c r="E40" s="22">
        <v>1</v>
      </c>
      <c r="F40" s="24"/>
    </row>
    <row r="41" spans="1:6" s="3" customFormat="1" ht="15">
      <c r="A41" s="18" t="s">
        <v>320</v>
      </c>
      <c r="B41" s="19" t="s">
        <v>102</v>
      </c>
      <c r="C41" s="20"/>
      <c r="D41" s="21" t="s">
        <v>623</v>
      </c>
      <c r="E41" s="22">
        <v>1</v>
      </c>
      <c r="F41" s="24"/>
    </row>
    <row r="42" spans="1:6" s="3" customFormat="1" ht="15">
      <c r="A42" s="18" t="s">
        <v>321</v>
      </c>
      <c r="B42" s="19" t="s">
        <v>103</v>
      </c>
      <c r="C42" s="20"/>
      <c r="D42" s="21" t="s">
        <v>623</v>
      </c>
      <c r="E42" s="22">
        <v>1</v>
      </c>
      <c r="F42" s="24"/>
    </row>
    <row r="43" spans="1:6" s="3" customFormat="1" ht="15">
      <c r="A43" s="18" t="s">
        <v>322</v>
      </c>
      <c r="B43" s="19" t="s">
        <v>104</v>
      </c>
      <c r="C43" s="20"/>
      <c r="D43" s="21" t="s">
        <v>623</v>
      </c>
      <c r="E43" s="22">
        <v>1</v>
      </c>
      <c r="F43" s="24"/>
    </row>
    <row r="44" spans="1:6" s="3" customFormat="1" ht="15">
      <c r="A44" s="18" t="s">
        <v>323</v>
      </c>
      <c r="B44" s="19" t="s">
        <v>105</v>
      </c>
      <c r="C44" s="20"/>
      <c r="D44" s="21" t="s">
        <v>623</v>
      </c>
      <c r="E44" s="22">
        <v>1</v>
      </c>
      <c r="F44" s="24"/>
    </row>
    <row r="45" spans="1:6" s="3" customFormat="1" ht="15">
      <c r="A45" s="18" t="s">
        <v>324</v>
      </c>
      <c r="B45" s="19" t="s">
        <v>106</v>
      </c>
      <c r="C45" s="20"/>
      <c r="D45" s="21" t="s">
        <v>623</v>
      </c>
      <c r="E45" s="22">
        <v>1</v>
      </c>
      <c r="F45" s="24"/>
    </row>
    <row r="46" spans="1:6" s="3" customFormat="1" ht="15">
      <c r="A46" s="18" t="s">
        <v>325</v>
      </c>
      <c r="B46" s="19" t="s">
        <v>107</v>
      </c>
      <c r="C46" s="20"/>
      <c r="D46" s="21" t="s">
        <v>623</v>
      </c>
      <c r="E46" s="22">
        <v>1</v>
      </c>
      <c r="F46" s="24"/>
    </row>
    <row r="47" spans="1:6" s="3" customFormat="1" ht="15">
      <c r="A47" s="18" t="s">
        <v>326</v>
      </c>
      <c r="B47" s="19" t="s">
        <v>108</v>
      </c>
      <c r="C47" s="20"/>
      <c r="D47" s="21" t="s">
        <v>623</v>
      </c>
      <c r="E47" s="22">
        <v>1</v>
      </c>
      <c r="F47" s="24"/>
    </row>
    <row r="48" spans="1:6" s="3" customFormat="1" ht="15">
      <c r="A48" s="18" t="s">
        <v>327</v>
      </c>
      <c r="B48" s="19" t="s">
        <v>109</v>
      </c>
      <c r="C48" s="20"/>
      <c r="D48" s="21" t="s">
        <v>623</v>
      </c>
      <c r="E48" s="22">
        <v>1</v>
      </c>
      <c r="F48" s="24"/>
    </row>
    <row r="49" spans="1:6" s="3" customFormat="1" ht="15">
      <c r="A49" s="18" t="s">
        <v>328</v>
      </c>
      <c r="B49" s="19" t="s">
        <v>110</v>
      </c>
      <c r="C49" s="20"/>
      <c r="D49" s="21" t="s">
        <v>623</v>
      </c>
      <c r="E49" s="22">
        <v>1</v>
      </c>
      <c r="F49" s="24"/>
    </row>
    <row r="50" spans="1:6" s="3" customFormat="1" ht="15">
      <c r="A50" s="18" t="s">
        <v>329</v>
      </c>
      <c r="B50" s="19" t="s">
        <v>111</v>
      </c>
      <c r="C50" s="20"/>
      <c r="D50" s="21" t="s">
        <v>623</v>
      </c>
      <c r="E50" s="22">
        <v>1</v>
      </c>
      <c r="F50" s="26"/>
    </row>
    <row r="51" spans="1:6" s="3" customFormat="1" ht="15">
      <c r="A51" s="27"/>
      <c r="B51" s="28"/>
      <c r="C51" s="28"/>
      <c r="D51" s="27"/>
      <c r="E51" s="27"/>
      <c r="F51" s="29">
        <f>F50+F49+F48+F47+F46+F45+F44+F43+F42+F41+F40+F39+F38+F37+F36+F35+F34+F33+F32+F31+F30+F29+F28+F27+F26+F25+F24+F23+F22+F21+F20+F19+F18+F17+F16+F15+F14+F13</f>
        <v>0</v>
      </c>
    </row>
    <row r="52" spans="1:6" s="3" customFormat="1" ht="18.75" customHeight="1">
      <c r="A52" s="14"/>
      <c r="B52" s="60" t="s">
        <v>277</v>
      </c>
      <c r="C52" s="60"/>
      <c r="D52" s="30"/>
      <c r="E52" s="31"/>
      <c r="F52" s="32"/>
    </row>
    <row r="53" spans="1:6" s="3" customFormat="1" ht="15">
      <c r="A53" s="18" t="s">
        <v>330</v>
      </c>
      <c r="B53" s="19" t="s">
        <v>112</v>
      </c>
      <c r="C53" s="20"/>
      <c r="D53" s="33" t="s">
        <v>623</v>
      </c>
      <c r="E53" s="34">
        <v>1</v>
      </c>
      <c r="F53" s="24"/>
    </row>
    <row r="54" spans="1:6" s="3" customFormat="1" ht="15">
      <c r="A54" s="18" t="s">
        <v>331</v>
      </c>
      <c r="B54" s="35" t="s">
        <v>113</v>
      </c>
      <c r="C54" s="20"/>
      <c r="D54" s="33" t="s">
        <v>623</v>
      </c>
      <c r="E54" s="34">
        <v>1</v>
      </c>
      <c r="F54" s="23"/>
    </row>
    <row r="55" spans="1:6" s="3" customFormat="1" ht="15">
      <c r="A55" s="18" t="s">
        <v>332</v>
      </c>
      <c r="B55" s="19" t="s">
        <v>114</v>
      </c>
      <c r="C55" s="20"/>
      <c r="D55" s="33" t="s">
        <v>623</v>
      </c>
      <c r="E55" s="34">
        <v>1</v>
      </c>
      <c r="F55" s="24"/>
    </row>
    <row r="56" spans="1:6" s="3" customFormat="1" ht="15">
      <c r="A56" s="18" t="s">
        <v>333</v>
      </c>
      <c r="B56" s="19" t="s">
        <v>115</v>
      </c>
      <c r="C56" s="20"/>
      <c r="D56" s="33" t="s">
        <v>623</v>
      </c>
      <c r="E56" s="34">
        <v>1</v>
      </c>
      <c r="F56" s="24"/>
    </row>
    <row r="57" spans="1:6" s="3" customFormat="1" ht="15">
      <c r="A57" s="18" t="s">
        <v>334</v>
      </c>
      <c r="B57" s="19" t="s">
        <v>116</v>
      </c>
      <c r="C57" s="20"/>
      <c r="D57" s="33" t="s">
        <v>623</v>
      </c>
      <c r="E57" s="34">
        <v>1</v>
      </c>
      <c r="F57" s="24"/>
    </row>
    <row r="58" spans="1:6" s="3" customFormat="1" ht="15">
      <c r="A58" s="18" t="s">
        <v>335</v>
      </c>
      <c r="B58" s="19" t="s">
        <v>117</v>
      </c>
      <c r="C58" s="20"/>
      <c r="D58" s="33" t="s">
        <v>623</v>
      </c>
      <c r="E58" s="34">
        <v>1</v>
      </c>
      <c r="F58" s="24"/>
    </row>
    <row r="59" spans="1:6" s="3" customFormat="1" ht="15">
      <c r="A59" s="18" t="s">
        <v>336</v>
      </c>
      <c r="B59" s="19" t="s">
        <v>118</v>
      </c>
      <c r="C59" s="20"/>
      <c r="D59" s="33" t="s">
        <v>623</v>
      </c>
      <c r="E59" s="34">
        <v>1</v>
      </c>
      <c r="F59" s="24"/>
    </row>
    <row r="60" spans="1:6" s="3" customFormat="1" ht="15">
      <c r="A60" s="18" t="s">
        <v>337</v>
      </c>
      <c r="B60" s="19" t="s">
        <v>119</v>
      </c>
      <c r="C60" s="20"/>
      <c r="D60" s="33" t="s">
        <v>623</v>
      </c>
      <c r="E60" s="34">
        <v>1</v>
      </c>
      <c r="F60" s="24"/>
    </row>
    <row r="61" spans="1:6" s="3" customFormat="1" ht="15">
      <c r="A61" s="18" t="s">
        <v>338</v>
      </c>
      <c r="B61" s="36" t="s">
        <v>120</v>
      </c>
      <c r="C61" s="20"/>
      <c r="D61" s="33" t="s">
        <v>623</v>
      </c>
      <c r="E61" s="34">
        <v>1</v>
      </c>
      <c r="F61" s="26"/>
    </row>
    <row r="62" spans="1:6" s="3" customFormat="1" ht="15">
      <c r="A62" s="27"/>
      <c r="B62" s="28"/>
      <c r="C62" s="28"/>
      <c r="D62" s="27"/>
      <c r="E62" s="27"/>
      <c r="F62" s="29">
        <f>F61+F60+F59+F58+F57+F56+F55+F54+F53</f>
        <v>0</v>
      </c>
    </row>
    <row r="63" spans="1:6" s="3" customFormat="1" ht="18.75" customHeight="1">
      <c r="A63" s="14"/>
      <c r="B63" s="60" t="s">
        <v>278</v>
      </c>
      <c r="C63" s="60"/>
      <c r="D63" s="15"/>
      <c r="E63" s="37"/>
      <c r="F63" s="38"/>
    </row>
    <row r="64" spans="1:6" s="3" customFormat="1" ht="15">
      <c r="A64" s="18" t="s">
        <v>339</v>
      </c>
      <c r="B64" s="35" t="s">
        <v>121</v>
      </c>
      <c r="C64" s="20"/>
      <c r="D64" s="21" t="s">
        <v>623</v>
      </c>
      <c r="E64" s="22">
        <v>1</v>
      </c>
      <c r="F64" s="23"/>
    </row>
    <row r="65" spans="1:6" s="3" customFormat="1" ht="15">
      <c r="A65" s="18" t="s">
        <v>340</v>
      </c>
      <c r="B65" s="19" t="s">
        <v>122</v>
      </c>
      <c r="C65" s="20"/>
      <c r="D65" s="21" t="s">
        <v>623</v>
      </c>
      <c r="E65" s="22">
        <v>1</v>
      </c>
      <c r="F65" s="24"/>
    </row>
    <row r="66" spans="1:6" s="3" customFormat="1" ht="15">
      <c r="A66" s="18" t="s">
        <v>341</v>
      </c>
      <c r="B66" s="19" t="s">
        <v>123</v>
      </c>
      <c r="C66" s="20"/>
      <c r="D66" s="21" t="s">
        <v>623</v>
      </c>
      <c r="E66" s="22">
        <v>1</v>
      </c>
      <c r="F66" s="24"/>
    </row>
    <row r="67" spans="1:6" s="3" customFormat="1" ht="15">
      <c r="A67" s="18" t="s">
        <v>342</v>
      </c>
      <c r="B67" s="19" t="s">
        <v>124</v>
      </c>
      <c r="C67" s="20"/>
      <c r="D67" s="21" t="s">
        <v>623</v>
      </c>
      <c r="E67" s="22">
        <v>1</v>
      </c>
      <c r="F67" s="24"/>
    </row>
    <row r="68" spans="1:6" s="3" customFormat="1" ht="15">
      <c r="A68" s="18" t="s">
        <v>343</v>
      </c>
      <c r="B68" s="19" t="s">
        <v>125</v>
      </c>
      <c r="C68" s="20"/>
      <c r="D68" s="21" t="s">
        <v>623</v>
      </c>
      <c r="E68" s="22">
        <v>1</v>
      </c>
      <c r="F68" s="24"/>
    </row>
    <row r="69" spans="1:6" s="3" customFormat="1" ht="15">
      <c r="A69" s="18" t="s">
        <v>344</v>
      </c>
      <c r="B69" s="19" t="s">
        <v>126</v>
      </c>
      <c r="C69" s="20"/>
      <c r="D69" s="21" t="s">
        <v>623</v>
      </c>
      <c r="E69" s="22">
        <v>1</v>
      </c>
      <c r="F69" s="24"/>
    </row>
    <row r="70" spans="1:6" s="3" customFormat="1" ht="15">
      <c r="A70" s="18" t="s">
        <v>345</v>
      </c>
      <c r="B70" s="19" t="s">
        <v>127</v>
      </c>
      <c r="C70" s="20"/>
      <c r="D70" s="21" t="s">
        <v>623</v>
      </c>
      <c r="E70" s="22">
        <v>1</v>
      </c>
      <c r="F70" s="24"/>
    </row>
    <row r="71" spans="1:6" s="3" customFormat="1" ht="15">
      <c r="A71" s="18" t="s">
        <v>346</v>
      </c>
      <c r="B71" s="19" t="s">
        <v>128</v>
      </c>
      <c r="C71" s="20"/>
      <c r="D71" s="21" t="s">
        <v>623</v>
      </c>
      <c r="E71" s="22">
        <v>1</v>
      </c>
      <c r="F71" s="24"/>
    </row>
    <row r="72" spans="1:6" s="3" customFormat="1" ht="15">
      <c r="A72" s="18" t="s">
        <v>347</v>
      </c>
      <c r="B72" s="19" t="s">
        <v>129</v>
      </c>
      <c r="C72" s="20"/>
      <c r="D72" s="21" t="s">
        <v>623</v>
      </c>
      <c r="E72" s="22">
        <v>1</v>
      </c>
      <c r="F72" s="24"/>
    </row>
    <row r="73" spans="1:6" s="3" customFormat="1" ht="15">
      <c r="A73" s="18" t="s">
        <v>348</v>
      </c>
      <c r="B73" s="19" t="s">
        <v>130</v>
      </c>
      <c r="C73" s="20"/>
      <c r="D73" s="21" t="s">
        <v>623</v>
      </c>
      <c r="E73" s="22">
        <v>1</v>
      </c>
      <c r="F73" s="24"/>
    </row>
    <row r="74" spans="1:6" s="3" customFormat="1" ht="15">
      <c r="A74" s="18" t="s">
        <v>349</v>
      </c>
      <c r="B74" s="36" t="s">
        <v>131</v>
      </c>
      <c r="C74" s="20"/>
      <c r="D74" s="21" t="s">
        <v>623</v>
      </c>
      <c r="E74" s="22">
        <v>1</v>
      </c>
      <c r="F74" s="26"/>
    </row>
    <row r="75" spans="1:6" s="3" customFormat="1" ht="15">
      <c r="A75" s="27"/>
      <c r="B75" s="28"/>
      <c r="C75" s="28"/>
      <c r="D75" s="27"/>
      <c r="E75" s="27"/>
      <c r="F75" s="29">
        <f>F74+F73+F72+F71+F70+F69+F68+F67+F66+F65+F64</f>
        <v>0</v>
      </c>
    </row>
    <row r="76" spans="1:6" s="3" customFormat="1" ht="18.75" customHeight="1">
      <c r="A76" s="14"/>
      <c r="B76" s="60" t="s">
        <v>279</v>
      </c>
      <c r="C76" s="60"/>
      <c r="D76" s="15"/>
      <c r="E76" s="37"/>
      <c r="F76" s="38"/>
    </row>
    <row r="77" spans="1:6" s="3" customFormat="1" ht="15">
      <c r="A77" s="39" t="s">
        <v>350</v>
      </c>
      <c r="B77" s="19" t="s">
        <v>132</v>
      </c>
      <c r="C77" s="20"/>
      <c r="D77" s="21" t="s">
        <v>623</v>
      </c>
      <c r="E77" s="22">
        <v>1</v>
      </c>
      <c r="F77" s="24"/>
    </row>
    <row r="78" spans="1:6" s="3" customFormat="1" ht="15">
      <c r="A78" s="39" t="s">
        <v>351</v>
      </c>
      <c r="B78" s="19" t="s">
        <v>133</v>
      </c>
      <c r="C78" s="20"/>
      <c r="D78" s="21" t="s">
        <v>623</v>
      </c>
      <c r="E78" s="22">
        <v>1</v>
      </c>
      <c r="F78" s="24"/>
    </row>
    <row r="79" spans="1:6" s="3" customFormat="1" ht="15">
      <c r="A79" s="39" t="s">
        <v>352</v>
      </c>
      <c r="B79" s="19" t="s">
        <v>134</v>
      </c>
      <c r="C79" s="20"/>
      <c r="D79" s="21" t="s">
        <v>623</v>
      </c>
      <c r="E79" s="22">
        <v>1</v>
      </c>
      <c r="F79" s="24"/>
    </row>
    <row r="80" spans="1:6" s="3" customFormat="1" ht="15">
      <c r="A80" s="39" t="s">
        <v>353</v>
      </c>
      <c r="B80" s="19" t="s">
        <v>135</v>
      </c>
      <c r="C80" s="20"/>
      <c r="D80" s="21" t="s">
        <v>623</v>
      </c>
      <c r="E80" s="22">
        <v>1</v>
      </c>
      <c r="F80" s="24"/>
    </row>
    <row r="81" spans="1:6" s="3" customFormat="1" ht="15">
      <c r="A81" s="39" t="s">
        <v>354</v>
      </c>
      <c r="B81" s="19" t="s">
        <v>136</v>
      </c>
      <c r="C81" s="20"/>
      <c r="D81" s="21" t="s">
        <v>623</v>
      </c>
      <c r="E81" s="22">
        <v>1</v>
      </c>
      <c r="F81" s="24"/>
    </row>
    <row r="82" spans="1:6" s="3" customFormat="1" ht="15">
      <c r="A82" s="39" t="s">
        <v>355</v>
      </c>
      <c r="B82" s="19" t="s">
        <v>137</v>
      </c>
      <c r="C82" s="20"/>
      <c r="D82" s="21" t="s">
        <v>623</v>
      </c>
      <c r="E82" s="22">
        <v>1</v>
      </c>
      <c r="F82" s="24"/>
    </row>
    <row r="83" spans="1:6" s="3" customFormat="1" ht="15">
      <c r="A83" s="39" t="s">
        <v>356</v>
      </c>
      <c r="B83" s="19" t="s">
        <v>138</v>
      </c>
      <c r="C83" s="20"/>
      <c r="D83" s="21" t="s">
        <v>623</v>
      </c>
      <c r="E83" s="22">
        <v>1</v>
      </c>
      <c r="F83" s="24"/>
    </row>
    <row r="84" spans="1:6" s="3" customFormat="1" ht="15">
      <c r="A84" s="39" t="s">
        <v>357</v>
      </c>
      <c r="B84" s="19" t="s">
        <v>139</v>
      </c>
      <c r="C84" s="20"/>
      <c r="D84" s="21" t="s">
        <v>623</v>
      </c>
      <c r="E84" s="22">
        <v>1</v>
      </c>
      <c r="F84" s="24"/>
    </row>
    <row r="85" spans="1:6" s="3" customFormat="1" ht="15">
      <c r="A85" s="39" t="s">
        <v>358</v>
      </c>
      <c r="B85" s="19" t="s">
        <v>140</v>
      </c>
      <c r="C85" s="20"/>
      <c r="D85" s="21" t="s">
        <v>623</v>
      </c>
      <c r="E85" s="22">
        <v>1</v>
      </c>
      <c r="F85" s="24"/>
    </row>
    <row r="86" spans="1:6" s="3" customFormat="1" ht="15">
      <c r="A86" s="39" t="s">
        <v>359</v>
      </c>
      <c r="B86" s="19" t="s">
        <v>141</v>
      </c>
      <c r="C86" s="20"/>
      <c r="D86" s="21" t="s">
        <v>623</v>
      </c>
      <c r="E86" s="22">
        <v>1</v>
      </c>
      <c r="F86" s="24"/>
    </row>
    <row r="87" spans="1:6" s="3" customFormat="1" ht="15">
      <c r="A87" s="39" t="s">
        <v>360</v>
      </c>
      <c r="B87" s="19" t="s">
        <v>142</v>
      </c>
      <c r="C87" s="20"/>
      <c r="D87" s="21" t="s">
        <v>623</v>
      </c>
      <c r="E87" s="22">
        <v>1</v>
      </c>
      <c r="F87" s="24"/>
    </row>
    <row r="88" spans="1:6" s="3" customFormat="1" ht="15">
      <c r="A88" s="39" t="s">
        <v>361</v>
      </c>
      <c r="B88" s="19" t="s">
        <v>143</v>
      </c>
      <c r="C88" s="20"/>
      <c r="D88" s="21" t="s">
        <v>623</v>
      </c>
      <c r="E88" s="22">
        <v>1</v>
      </c>
      <c r="F88" s="24"/>
    </row>
    <row r="89" spans="1:6" s="3" customFormat="1" ht="15">
      <c r="A89" s="39" t="s">
        <v>362</v>
      </c>
      <c r="B89" s="20" t="s">
        <v>144</v>
      </c>
      <c r="C89" s="20"/>
      <c r="D89" s="21" t="s">
        <v>623</v>
      </c>
      <c r="E89" s="22">
        <v>1</v>
      </c>
      <c r="F89" s="26"/>
    </row>
    <row r="90" spans="1:6" s="3" customFormat="1" ht="15">
      <c r="A90" s="28"/>
      <c r="B90" s="28"/>
      <c r="C90" s="28"/>
      <c r="D90" s="27"/>
      <c r="E90" s="27"/>
      <c r="F90" s="29">
        <f>F89+F88+F87+F86+F85+F84+F83+F82+F81+F80+F79+F78+F77</f>
        <v>0</v>
      </c>
    </row>
    <row r="91" spans="1:6" s="3" customFormat="1" ht="18.75" customHeight="1">
      <c r="A91" s="14"/>
      <c r="B91" s="57" t="s">
        <v>624</v>
      </c>
      <c r="C91" s="58"/>
      <c r="D91" s="15"/>
      <c r="E91" s="37"/>
      <c r="F91" s="38"/>
    </row>
    <row r="92" spans="1:6" s="3" customFormat="1" ht="15">
      <c r="A92" s="18" t="s">
        <v>363</v>
      </c>
      <c r="B92" s="35" t="s">
        <v>637</v>
      </c>
      <c r="C92" s="40"/>
      <c r="D92" s="41" t="s">
        <v>623</v>
      </c>
      <c r="E92" s="22">
        <v>1</v>
      </c>
      <c r="F92" s="23"/>
    </row>
    <row r="93" spans="1:6" s="3" customFormat="1" ht="15">
      <c r="A93" s="18" t="s">
        <v>364</v>
      </c>
      <c r="B93" s="19" t="s">
        <v>638</v>
      </c>
      <c r="C93" s="42"/>
      <c r="D93" s="41" t="s">
        <v>623</v>
      </c>
      <c r="E93" s="22">
        <v>1</v>
      </c>
      <c r="F93" s="24"/>
    </row>
    <row r="94" spans="1:6" s="3" customFormat="1" ht="15">
      <c r="A94" s="18" t="s">
        <v>365</v>
      </c>
      <c r="B94" s="19" t="s">
        <v>145</v>
      </c>
      <c r="C94" s="42"/>
      <c r="D94" s="41" t="s">
        <v>623</v>
      </c>
      <c r="E94" s="22">
        <v>1</v>
      </c>
      <c r="F94" s="24"/>
    </row>
    <row r="95" spans="1:6" s="3" customFormat="1" ht="15">
      <c r="A95" s="18" t="s">
        <v>366</v>
      </c>
      <c r="B95" s="19" t="s">
        <v>146</v>
      </c>
      <c r="C95" s="42"/>
      <c r="D95" s="41" t="s">
        <v>623</v>
      </c>
      <c r="E95" s="22">
        <v>1</v>
      </c>
      <c r="F95" s="24"/>
    </row>
    <row r="96" spans="1:6" s="3" customFormat="1" ht="15">
      <c r="A96" s="18" t="s">
        <v>367</v>
      </c>
      <c r="B96" s="19" t="s">
        <v>147</v>
      </c>
      <c r="C96" s="42"/>
      <c r="D96" s="41" t="s">
        <v>623</v>
      </c>
      <c r="E96" s="22">
        <v>1</v>
      </c>
      <c r="F96" s="24"/>
    </row>
    <row r="97" spans="1:6" s="3" customFormat="1" ht="15">
      <c r="A97" s="18" t="s">
        <v>368</v>
      </c>
      <c r="B97" s="19" t="s">
        <v>148</v>
      </c>
      <c r="C97" s="42"/>
      <c r="D97" s="41" t="s">
        <v>623</v>
      </c>
      <c r="E97" s="22">
        <v>1</v>
      </c>
      <c r="F97" s="24"/>
    </row>
    <row r="98" spans="1:6" s="3" customFormat="1" ht="15">
      <c r="A98" s="18" t="s">
        <v>369</v>
      </c>
      <c r="B98" s="19" t="s">
        <v>149</v>
      </c>
      <c r="C98" s="42"/>
      <c r="D98" s="41" t="s">
        <v>623</v>
      </c>
      <c r="E98" s="22">
        <v>1</v>
      </c>
      <c r="F98" s="24"/>
    </row>
    <row r="99" spans="1:6" s="3" customFormat="1" ht="15">
      <c r="A99" s="18" t="s">
        <v>370</v>
      </c>
      <c r="B99" s="19" t="s">
        <v>150</v>
      </c>
      <c r="C99" s="42"/>
      <c r="D99" s="41" t="s">
        <v>623</v>
      </c>
      <c r="E99" s="22">
        <v>1</v>
      </c>
      <c r="F99" s="24"/>
    </row>
    <row r="100" spans="1:6" s="3" customFormat="1" ht="15">
      <c r="A100" s="18" t="s">
        <v>371</v>
      </c>
      <c r="B100" s="19" t="s">
        <v>151</v>
      </c>
      <c r="C100" s="42"/>
      <c r="D100" s="41" t="s">
        <v>623</v>
      </c>
      <c r="E100" s="22">
        <v>1</v>
      </c>
      <c r="F100" s="24"/>
    </row>
    <row r="101" spans="1:6" s="3" customFormat="1" ht="15">
      <c r="A101" s="18" t="s">
        <v>372</v>
      </c>
      <c r="B101" s="19" t="s">
        <v>152</v>
      </c>
      <c r="C101" s="42"/>
      <c r="D101" s="41" t="s">
        <v>623</v>
      </c>
      <c r="E101" s="22">
        <v>1</v>
      </c>
      <c r="F101" s="24"/>
    </row>
    <row r="102" spans="1:6" s="3" customFormat="1" ht="15">
      <c r="A102" s="18" t="s">
        <v>373</v>
      </c>
      <c r="B102" s="19" t="s">
        <v>153</v>
      </c>
      <c r="C102" s="42"/>
      <c r="D102" s="41" t="s">
        <v>623</v>
      </c>
      <c r="E102" s="22">
        <v>1</v>
      </c>
      <c r="F102" s="24"/>
    </row>
    <row r="103" spans="1:6" s="3" customFormat="1" ht="15">
      <c r="A103" s="18" t="s">
        <v>374</v>
      </c>
      <c r="B103" s="19" t="s">
        <v>154</v>
      </c>
      <c r="C103" s="42"/>
      <c r="D103" s="41" t="s">
        <v>623</v>
      </c>
      <c r="E103" s="22">
        <v>1</v>
      </c>
      <c r="F103" s="24"/>
    </row>
    <row r="104" spans="1:6" s="3" customFormat="1" ht="15">
      <c r="A104" s="18" t="s">
        <v>375</v>
      </c>
      <c r="B104" s="19" t="s">
        <v>155</v>
      </c>
      <c r="C104" s="42"/>
      <c r="D104" s="41" t="s">
        <v>623</v>
      </c>
      <c r="E104" s="22">
        <v>1</v>
      </c>
      <c r="F104" s="24"/>
    </row>
    <row r="105" spans="1:6" s="3" customFormat="1" ht="15">
      <c r="A105" s="18" t="s">
        <v>376</v>
      </c>
      <c r="B105" s="19" t="s">
        <v>639</v>
      </c>
      <c r="C105" s="42"/>
      <c r="D105" s="41" t="s">
        <v>623</v>
      </c>
      <c r="E105" s="22">
        <v>1</v>
      </c>
      <c r="F105" s="24"/>
    </row>
    <row r="106" spans="1:6" s="3" customFormat="1" ht="15">
      <c r="A106" s="18" t="s">
        <v>377</v>
      </c>
      <c r="B106" s="19" t="s">
        <v>640</v>
      </c>
      <c r="C106" s="42"/>
      <c r="D106" s="41" t="s">
        <v>623</v>
      </c>
      <c r="E106" s="22">
        <v>1</v>
      </c>
      <c r="F106" s="24"/>
    </row>
    <row r="107" spans="1:6" s="3" customFormat="1" ht="15">
      <c r="A107" s="18" t="s">
        <v>378</v>
      </c>
      <c r="B107" s="25" t="s">
        <v>641</v>
      </c>
      <c r="C107" s="42"/>
      <c r="D107" s="41" t="s">
        <v>623</v>
      </c>
      <c r="E107" s="22">
        <v>1</v>
      </c>
      <c r="F107" s="24"/>
    </row>
    <row r="108" spans="1:6" s="3" customFormat="1" ht="15">
      <c r="A108" s="18" t="s">
        <v>379</v>
      </c>
      <c r="B108" s="20" t="s">
        <v>642</v>
      </c>
      <c r="C108" s="42"/>
      <c r="D108" s="41" t="s">
        <v>623</v>
      </c>
      <c r="E108" s="22">
        <v>1</v>
      </c>
      <c r="F108" s="24"/>
    </row>
    <row r="109" spans="1:6" s="3" customFormat="1" ht="15">
      <c r="A109" s="18" t="s">
        <v>380</v>
      </c>
      <c r="B109" s="19" t="s">
        <v>156</v>
      </c>
      <c r="C109" s="42"/>
      <c r="D109" s="41" t="s">
        <v>623</v>
      </c>
      <c r="E109" s="22">
        <v>1</v>
      </c>
      <c r="F109" s="24"/>
    </row>
    <row r="110" spans="1:6" s="3" customFormat="1" ht="15">
      <c r="A110" s="18" t="s">
        <v>381</v>
      </c>
      <c r="B110" s="19" t="s">
        <v>157</v>
      </c>
      <c r="C110" s="42"/>
      <c r="D110" s="41" t="s">
        <v>623</v>
      </c>
      <c r="E110" s="22">
        <v>1</v>
      </c>
      <c r="F110" s="24"/>
    </row>
    <row r="111" spans="1:6" s="3" customFormat="1" ht="15">
      <c r="A111" s="18" t="s">
        <v>382</v>
      </c>
      <c r="B111" s="19" t="s">
        <v>158</v>
      </c>
      <c r="C111" s="42"/>
      <c r="D111" s="41" t="s">
        <v>623</v>
      </c>
      <c r="E111" s="22">
        <v>1</v>
      </c>
      <c r="F111" s="24"/>
    </row>
    <row r="112" spans="1:6" s="3" customFormat="1" ht="15">
      <c r="A112" s="39" t="s">
        <v>383</v>
      </c>
      <c r="B112" s="19" t="s">
        <v>159</v>
      </c>
      <c r="C112" s="20"/>
      <c r="D112" s="43" t="s">
        <v>623</v>
      </c>
      <c r="E112" s="34">
        <v>1</v>
      </c>
      <c r="F112" s="26"/>
    </row>
    <row r="113" spans="1:6" s="3" customFormat="1" ht="15">
      <c r="A113" s="61"/>
      <c r="B113" s="62"/>
      <c r="C113" s="62"/>
      <c r="D113" s="62"/>
      <c r="E113" s="63"/>
      <c r="F113" s="29">
        <f>F112+F111+F110+F109+F108+F107+F106+F105+F104+F103+F102+F101+F100+F99+F98+F97+F96+F95+F94+F93+F92</f>
        <v>0</v>
      </c>
    </row>
    <row r="114" spans="1:6" s="3" customFormat="1" ht="18.75" customHeight="1">
      <c r="A114" s="14"/>
      <c r="B114" s="57" t="s">
        <v>280</v>
      </c>
      <c r="C114" s="58"/>
      <c r="D114" s="15"/>
      <c r="E114" s="37"/>
      <c r="F114" s="38"/>
    </row>
    <row r="115" spans="1:6" s="3" customFormat="1" ht="15">
      <c r="A115" s="18" t="s">
        <v>384</v>
      </c>
      <c r="B115" s="35" t="s">
        <v>160</v>
      </c>
      <c r="C115" s="40"/>
      <c r="D115" s="41" t="s">
        <v>623</v>
      </c>
      <c r="E115" s="22">
        <v>1</v>
      </c>
      <c r="F115" s="23"/>
    </row>
    <row r="116" spans="1:6" s="3" customFormat="1" ht="15">
      <c r="A116" s="18" t="s">
        <v>385</v>
      </c>
      <c r="B116" s="56" t="s">
        <v>161</v>
      </c>
      <c r="C116" s="42"/>
      <c r="D116" s="41" t="s">
        <v>623</v>
      </c>
      <c r="E116" s="22">
        <v>1</v>
      </c>
      <c r="F116" s="24"/>
    </row>
    <row r="117" spans="1:6" s="3" customFormat="1" ht="15">
      <c r="A117" s="18" t="s">
        <v>386</v>
      </c>
      <c r="B117" s="19" t="s">
        <v>162</v>
      </c>
      <c r="C117" s="42"/>
      <c r="D117" s="41" t="s">
        <v>623</v>
      </c>
      <c r="E117" s="22">
        <v>1</v>
      </c>
      <c r="F117" s="24"/>
    </row>
    <row r="118" spans="1:6" s="3" customFormat="1" ht="15">
      <c r="A118" s="18" t="s">
        <v>387</v>
      </c>
      <c r="B118" s="19" t="s">
        <v>163</v>
      </c>
      <c r="C118" s="42"/>
      <c r="D118" s="41" t="s">
        <v>623</v>
      </c>
      <c r="E118" s="22">
        <v>1</v>
      </c>
      <c r="F118" s="24"/>
    </row>
    <row r="119" spans="1:6" s="3" customFormat="1" ht="15">
      <c r="A119" s="18" t="s">
        <v>388</v>
      </c>
      <c r="B119" s="19" t="s">
        <v>164</v>
      </c>
      <c r="C119" s="42"/>
      <c r="D119" s="41" t="s">
        <v>623</v>
      </c>
      <c r="E119" s="22">
        <v>1</v>
      </c>
      <c r="F119" s="24"/>
    </row>
    <row r="120" spans="1:6" s="3" customFormat="1" ht="15">
      <c r="A120" s="18" t="s">
        <v>389</v>
      </c>
      <c r="B120" s="19" t="s">
        <v>165</v>
      </c>
      <c r="C120" s="42"/>
      <c r="D120" s="41" t="s">
        <v>623</v>
      </c>
      <c r="E120" s="22">
        <v>1</v>
      </c>
      <c r="F120" s="26"/>
    </row>
    <row r="121" spans="1:6" s="3" customFormat="1" ht="15">
      <c r="A121" s="18" t="s">
        <v>390</v>
      </c>
      <c r="B121" s="19" t="s">
        <v>166</v>
      </c>
      <c r="C121" s="20"/>
      <c r="D121" s="21" t="s">
        <v>623</v>
      </c>
      <c r="E121" s="22">
        <v>1</v>
      </c>
      <c r="F121" s="26"/>
    </row>
    <row r="122" spans="1:6" s="3" customFormat="1" ht="15">
      <c r="A122" s="61"/>
      <c r="B122" s="62"/>
      <c r="C122" s="62"/>
      <c r="D122" s="62"/>
      <c r="E122" s="63"/>
      <c r="F122" s="29">
        <f>F121+F120+F119+F118+F117+F116+F115</f>
        <v>0</v>
      </c>
    </row>
    <row r="123" spans="1:6" s="3" customFormat="1" ht="18.75" customHeight="1">
      <c r="A123" s="14"/>
      <c r="B123" s="57" t="s">
        <v>281</v>
      </c>
      <c r="C123" s="58"/>
      <c r="D123" s="15"/>
      <c r="E123" s="37"/>
      <c r="F123" s="38"/>
    </row>
    <row r="124" spans="1:6" s="3" customFormat="1" ht="15">
      <c r="A124" s="18" t="s">
        <v>391</v>
      </c>
      <c r="B124" s="44" t="s">
        <v>643</v>
      </c>
      <c r="C124" s="40"/>
      <c r="D124" s="41" t="s">
        <v>623</v>
      </c>
      <c r="E124" s="22">
        <v>1</v>
      </c>
      <c r="F124" s="23"/>
    </row>
    <row r="125" spans="1:6" s="3" customFormat="1" ht="15">
      <c r="A125" s="18" t="s">
        <v>392</v>
      </c>
      <c r="B125" s="44" t="s">
        <v>644</v>
      </c>
      <c r="C125" s="42"/>
      <c r="D125" s="41" t="s">
        <v>623</v>
      </c>
      <c r="E125" s="22">
        <v>1</v>
      </c>
      <c r="F125" s="24"/>
    </row>
    <row r="126" spans="1:6" s="3" customFormat="1" ht="15">
      <c r="A126" s="18" t="s">
        <v>393</v>
      </c>
      <c r="B126" s="44" t="s">
        <v>645</v>
      </c>
      <c r="C126" s="42"/>
      <c r="D126" s="41" t="s">
        <v>623</v>
      </c>
      <c r="E126" s="22">
        <v>1</v>
      </c>
      <c r="F126" s="24"/>
    </row>
    <row r="127" spans="1:6" s="3" customFormat="1" ht="15">
      <c r="A127" s="18" t="s">
        <v>394</v>
      </c>
      <c r="B127" s="44" t="s">
        <v>646</v>
      </c>
      <c r="C127" s="42"/>
      <c r="D127" s="41" t="s">
        <v>623</v>
      </c>
      <c r="E127" s="22">
        <v>1</v>
      </c>
      <c r="F127" s="24"/>
    </row>
    <row r="128" spans="1:6" s="3" customFormat="1" ht="15">
      <c r="A128" s="18" t="s">
        <v>395</v>
      </c>
      <c r="B128" s="44" t="s">
        <v>647</v>
      </c>
      <c r="C128" s="42"/>
      <c r="D128" s="41" t="s">
        <v>623</v>
      </c>
      <c r="E128" s="22">
        <v>1</v>
      </c>
      <c r="F128" s="24"/>
    </row>
    <row r="129" spans="1:6" s="3" customFormat="1" ht="15">
      <c r="A129" s="18" t="s">
        <v>396</v>
      </c>
      <c r="B129" s="44" t="s">
        <v>648</v>
      </c>
      <c r="C129" s="42"/>
      <c r="D129" s="41" t="s">
        <v>623</v>
      </c>
      <c r="E129" s="22">
        <v>1</v>
      </c>
      <c r="F129" s="24"/>
    </row>
    <row r="130" spans="1:6" s="3" customFormat="1" ht="15">
      <c r="A130" s="18" t="s">
        <v>397</v>
      </c>
      <c r="B130" s="44" t="s">
        <v>649</v>
      </c>
      <c r="C130" s="42"/>
      <c r="D130" s="41" t="s">
        <v>623</v>
      </c>
      <c r="E130" s="22">
        <v>1</v>
      </c>
      <c r="F130" s="24"/>
    </row>
    <row r="131" spans="1:6" s="3" customFormat="1" ht="15">
      <c r="A131" s="18" t="s">
        <v>398</v>
      </c>
      <c r="B131" s="44" t="s">
        <v>650</v>
      </c>
      <c r="C131" s="42"/>
      <c r="D131" s="41" t="s">
        <v>623</v>
      </c>
      <c r="E131" s="22">
        <v>1</v>
      </c>
      <c r="F131" s="24"/>
    </row>
    <row r="132" spans="1:6" s="3" customFormat="1" ht="15">
      <c r="A132" s="18" t="s">
        <v>399</v>
      </c>
      <c r="B132" s="44" t="s">
        <v>651</v>
      </c>
      <c r="C132" s="42"/>
      <c r="D132" s="41" t="s">
        <v>623</v>
      </c>
      <c r="E132" s="22">
        <v>1</v>
      </c>
      <c r="F132" s="24"/>
    </row>
    <row r="133" spans="1:6" s="3" customFormat="1" ht="15">
      <c r="A133" s="18" t="s">
        <v>400</v>
      </c>
      <c r="B133" s="44" t="s">
        <v>652</v>
      </c>
      <c r="C133" s="42"/>
      <c r="D133" s="41" t="s">
        <v>623</v>
      </c>
      <c r="E133" s="22">
        <v>1</v>
      </c>
      <c r="F133" s="24"/>
    </row>
    <row r="134" spans="1:6" s="3" customFormat="1" ht="15">
      <c r="A134" s="18" t="s">
        <v>401</v>
      </c>
      <c r="B134" s="44" t="s">
        <v>653</v>
      </c>
      <c r="C134" s="42"/>
      <c r="D134" s="41" t="s">
        <v>623</v>
      </c>
      <c r="E134" s="22">
        <v>1</v>
      </c>
      <c r="F134" s="24"/>
    </row>
    <row r="135" spans="1:6" s="3" customFormat="1" ht="15">
      <c r="A135" s="18" t="s">
        <v>402</v>
      </c>
      <c r="B135" s="44" t="s">
        <v>654</v>
      </c>
      <c r="C135" s="42"/>
      <c r="D135" s="41" t="s">
        <v>623</v>
      </c>
      <c r="E135" s="22">
        <v>1</v>
      </c>
      <c r="F135" s="24"/>
    </row>
    <row r="136" spans="1:6" s="3" customFormat="1" ht="15">
      <c r="A136" s="18" t="s">
        <v>403</v>
      </c>
      <c r="B136" s="44" t="s">
        <v>655</v>
      </c>
      <c r="C136" s="42"/>
      <c r="D136" s="41" t="s">
        <v>623</v>
      </c>
      <c r="E136" s="22">
        <v>1</v>
      </c>
      <c r="F136" s="24"/>
    </row>
    <row r="137" spans="1:6" s="3" customFormat="1" ht="15">
      <c r="A137" s="18" t="s">
        <v>404</v>
      </c>
      <c r="B137" s="44" t="s">
        <v>656</v>
      </c>
      <c r="C137" s="42"/>
      <c r="D137" s="41" t="s">
        <v>623</v>
      </c>
      <c r="E137" s="22">
        <v>1</v>
      </c>
      <c r="F137" s="24"/>
    </row>
    <row r="138" spans="1:6" s="3" customFormat="1" ht="15">
      <c r="A138" s="18" t="s">
        <v>405</v>
      </c>
      <c r="B138" s="44" t="s">
        <v>657</v>
      </c>
      <c r="C138" s="42"/>
      <c r="D138" s="41" t="s">
        <v>623</v>
      </c>
      <c r="E138" s="22">
        <v>1</v>
      </c>
      <c r="F138" s="24"/>
    </row>
    <row r="139" spans="1:6" s="3" customFormat="1" ht="15">
      <c r="A139" s="18" t="s">
        <v>406</v>
      </c>
      <c r="B139" s="44" t="s">
        <v>658</v>
      </c>
      <c r="C139" s="42"/>
      <c r="D139" s="41" t="s">
        <v>623</v>
      </c>
      <c r="E139" s="22">
        <v>1</v>
      </c>
      <c r="F139" s="24"/>
    </row>
    <row r="140" spans="1:6" s="3" customFormat="1" ht="15">
      <c r="A140" s="18" t="s">
        <v>407</v>
      </c>
      <c r="B140" s="44" t="s">
        <v>659</v>
      </c>
      <c r="C140" s="42"/>
      <c r="D140" s="41" t="s">
        <v>623</v>
      </c>
      <c r="E140" s="22">
        <v>1</v>
      </c>
      <c r="F140" s="24"/>
    </row>
    <row r="141" spans="1:6" s="3" customFormat="1" ht="15">
      <c r="A141" s="18" t="s">
        <v>408</v>
      </c>
      <c r="B141" s="44" t="s">
        <v>660</v>
      </c>
      <c r="C141" s="42"/>
      <c r="D141" s="41" t="s">
        <v>623</v>
      </c>
      <c r="E141" s="22">
        <v>1</v>
      </c>
      <c r="F141" s="24"/>
    </row>
    <row r="142" spans="1:6" s="3" customFormat="1" ht="15">
      <c r="A142" s="27"/>
      <c r="B142" s="27"/>
      <c r="C142" s="27"/>
      <c r="D142" s="27"/>
      <c r="E142" s="27"/>
      <c r="F142" s="45">
        <f>F141+F140+F139+F138+F137+F136+F135+F134+F133+F132+F131+F130+F129+F128+F127+F126+F125+F124</f>
        <v>0</v>
      </c>
    </row>
    <row r="143" spans="1:6" s="3" customFormat="1" ht="18.75" customHeight="1">
      <c r="A143" s="14"/>
      <c r="B143" s="60" t="s">
        <v>282</v>
      </c>
      <c r="C143" s="60"/>
      <c r="D143" s="15"/>
      <c r="E143" s="37"/>
      <c r="F143" s="38"/>
    </row>
    <row r="144" spans="1:6" s="3" customFormat="1" ht="15">
      <c r="A144" s="18" t="s">
        <v>409</v>
      </c>
      <c r="B144" s="35" t="s">
        <v>167</v>
      </c>
      <c r="C144" s="40"/>
      <c r="D144" s="41" t="s">
        <v>623</v>
      </c>
      <c r="E144" s="22">
        <v>1</v>
      </c>
      <c r="F144" s="23"/>
    </row>
    <row r="145" spans="1:6" s="3" customFormat="1" ht="15">
      <c r="A145" s="18" t="s">
        <v>410</v>
      </c>
      <c r="B145" s="19" t="s">
        <v>168</v>
      </c>
      <c r="C145" s="42"/>
      <c r="D145" s="41" t="s">
        <v>623</v>
      </c>
      <c r="E145" s="22">
        <v>1</v>
      </c>
      <c r="F145" s="24"/>
    </row>
    <row r="146" spans="1:6" s="3" customFormat="1" ht="15">
      <c r="A146" s="18" t="s">
        <v>411</v>
      </c>
      <c r="B146" s="19" t="s">
        <v>169</v>
      </c>
      <c r="C146" s="42"/>
      <c r="D146" s="41" t="s">
        <v>623</v>
      </c>
      <c r="E146" s="22">
        <v>1</v>
      </c>
      <c r="F146" s="24"/>
    </row>
    <row r="147" spans="1:6" s="3" customFormat="1" ht="15">
      <c r="A147" s="18" t="s">
        <v>412</v>
      </c>
      <c r="B147" s="19" t="s">
        <v>170</v>
      </c>
      <c r="C147" s="42"/>
      <c r="D147" s="41" t="s">
        <v>623</v>
      </c>
      <c r="E147" s="22">
        <v>1</v>
      </c>
      <c r="F147" s="24"/>
    </row>
    <row r="148" spans="1:6" s="3" customFormat="1" ht="15">
      <c r="A148" s="18" t="s">
        <v>413</v>
      </c>
      <c r="B148" s="19" t="s">
        <v>171</v>
      </c>
      <c r="C148" s="42"/>
      <c r="D148" s="41" t="s">
        <v>623</v>
      </c>
      <c r="E148" s="22">
        <v>1</v>
      </c>
      <c r="F148" s="24"/>
    </row>
    <row r="149" spans="1:6" s="3" customFormat="1" ht="15">
      <c r="A149" s="18" t="s">
        <v>414</v>
      </c>
      <c r="B149" s="19" t="s">
        <v>172</v>
      </c>
      <c r="C149" s="20"/>
      <c r="D149" s="41" t="s">
        <v>623</v>
      </c>
      <c r="E149" s="22">
        <v>1</v>
      </c>
      <c r="F149" s="24"/>
    </row>
    <row r="150" spans="1:6" s="3" customFormat="1" ht="15">
      <c r="A150" s="18" t="s">
        <v>415</v>
      </c>
      <c r="B150" s="19" t="s">
        <v>173</v>
      </c>
      <c r="C150" s="20"/>
      <c r="D150" s="41" t="s">
        <v>623</v>
      </c>
      <c r="E150" s="22">
        <v>1</v>
      </c>
      <c r="F150" s="26"/>
    </row>
    <row r="151" spans="1:6" s="3" customFormat="1" ht="15">
      <c r="A151" s="27"/>
      <c r="B151" s="27"/>
      <c r="C151" s="27"/>
      <c r="D151" s="27"/>
      <c r="E151" s="27"/>
      <c r="F151" s="29">
        <f>F150+F149+F148+F147+F146+F145+F144</f>
        <v>0</v>
      </c>
    </row>
    <row r="152" spans="1:6" s="3" customFormat="1" ht="18.75" customHeight="1">
      <c r="A152" s="14"/>
      <c r="B152" s="57" t="s">
        <v>283</v>
      </c>
      <c r="C152" s="58"/>
      <c r="D152" s="15"/>
      <c r="E152" s="37"/>
      <c r="F152" s="38"/>
    </row>
    <row r="153" spans="1:6" s="3" customFormat="1" ht="15">
      <c r="A153" s="18" t="s">
        <v>416</v>
      </c>
      <c r="B153" s="35" t="s">
        <v>174</v>
      </c>
      <c r="C153" s="40"/>
      <c r="D153" s="41" t="s">
        <v>623</v>
      </c>
      <c r="E153" s="22">
        <v>1</v>
      </c>
      <c r="F153" s="23"/>
    </row>
    <row r="154" spans="1:6" s="3" customFormat="1" ht="15">
      <c r="A154" s="18" t="s">
        <v>417</v>
      </c>
      <c r="B154" s="19" t="s">
        <v>175</v>
      </c>
      <c r="C154" s="42"/>
      <c r="D154" s="41" t="s">
        <v>623</v>
      </c>
      <c r="E154" s="22">
        <v>1</v>
      </c>
      <c r="F154" s="24"/>
    </row>
    <row r="155" spans="1:6" s="3" customFormat="1" ht="15">
      <c r="A155" s="18" t="s">
        <v>418</v>
      </c>
      <c r="B155" s="19" t="s">
        <v>176</v>
      </c>
      <c r="C155" s="42"/>
      <c r="D155" s="41" t="s">
        <v>623</v>
      </c>
      <c r="E155" s="22">
        <v>1</v>
      </c>
      <c r="F155" s="24"/>
    </row>
    <row r="156" spans="1:6" s="3" customFormat="1" ht="15">
      <c r="A156" s="18" t="s">
        <v>419</v>
      </c>
      <c r="B156" s="19" t="s">
        <v>177</v>
      </c>
      <c r="C156" s="42"/>
      <c r="D156" s="41" t="s">
        <v>623</v>
      </c>
      <c r="E156" s="22">
        <v>1</v>
      </c>
      <c r="F156" s="24"/>
    </row>
    <row r="157" spans="1:6" s="3" customFormat="1" ht="15">
      <c r="A157" s="18" t="s">
        <v>420</v>
      </c>
      <c r="B157" s="19" t="s">
        <v>178</v>
      </c>
      <c r="C157" s="42"/>
      <c r="D157" s="41" t="s">
        <v>623</v>
      </c>
      <c r="E157" s="22">
        <v>1</v>
      </c>
      <c r="F157" s="24"/>
    </row>
    <row r="158" spans="1:6" s="3" customFormat="1" ht="15">
      <c r="A158" s="18" t="s">
        <v>421</v>
      </c>
      <c r="B158" s="19" t="s">
        <v>179</v>
      </c>
      <c r="C158" s="42"/>
      <c r="D158" s="41" t="s">
        <v>623</v>
      </c>
      <c r="E158" s="22">
        <v>1</v>
      </c>
      <c r="F158" s="24"/>
    </row>
    <row r="159" spans="1:6" s="3" customFormat="1" ht="15">
      <c r="A159" s="18" t="s">
        <v>422</v>
      </c>
      <c r="B159" s="19" t="s">
        <v>180</v>
      </c>
      <c r="C159" s="42"/>
      <c r="D159" s="41" t="s">
        <v>623</v>
      </c>
      <c r="E159" s="22">
        <v>1</v>
      </c>
      <c r="F159" s="24"/>
    </row>
    <row r="160" spans="1:6" s="3" customFormat="1" ht="15">
      <c r="A160" s="18" t="s">
        <v>423</v>
      </c>
      <c r="B160" s="19" t="s">
        <v>181</v>
      </c>
      <c r="C160" s="42"/>
      <c r="D160" s="41" t="s">
        <v>623</v>
      </c>
      <c r="E160" s="22">
        <v>1</v>
      </c>
      <c r="F160" s="24"/>
    </row>
    <row r="161" spans="1:6" s="3" customFormat="1" ht="15">
      <c r="A161" s="18" t="s">
        <v>424</v>
      </c>
      <c r="B161" s="19" t="s">
        <v>661</v>
      </c>
      <c r="C161" s="20"/>
      <c r="D161" s="41" t="s">
        <v>623</v>
      </c>
      <c r="E161" s="22">
        <v>1</v>
      </c>
      <c r="F161" s="26"/>
    </row>
    <row r="162" spans="1:6" s="3" customFormat="1" ht="15">
      <c r="A162" s="18" t="s">
        <v>425</v>
      </c>
      <c r="B162" s="19" t="s">
        <v>182</v>
      </c>
      <c r="C162" s="20"/>
      <c r="D162" s="41" t="s">
        <v>623</v>
      </c>
      <c r="E162" s="22">
        <v>1</v>
      </c>
      <c r="F162" s="26"/>
    </row>
    <row r="163" spans="1:6" s="3" customFormat="1" ht="15">
      <c r="A163" s="27"/>
      <c r="B163" s="27"/>
      <c r="C163" s="27"/>
      <c r="D163" s="27"/>
      <c r="E163" s="27"/>
      <c r="F163" s="29">
        <f>F162+F160+F159+F158+F157+F156+F155+F154+F153</f>
        <v>0</v>
      </c>
    </row>
    <row r="164" spans="1:6" s="3" customFormat="1" ht="19.5" customHeight="1">
      <c r="A164" s="14"/>
      <c r="B164" s="57" t="s">
        <v>284</v>
      </c>
      <c r="C164" s="58"/>
      <c r="D164" s="15"/>
      <c r="E164" s="37"/>
      <c r="F164" s="38"/>
    </row>
    <row r="165" spans="1:6" s="3" customFormat="1" ht="15">
      <c r="A165" s="18" t="s">
        <v>426</v>
      </c>
      <c r="B165" s="35" t="s">
        <v>183</v>
      </c>
      <c r="C165" s="40"/>
      <c r="D165" s="41" t="s">
        <v>623</v>
      </c>
      <c r="E165" s="22">
        <v>1</v>
      </c>
      <c r="F165" s="23"/>
    </row>
    <row r="166" spans="1:6" s="3" customFormat="1" ht="15">
      <c r="A166" s="18" t="s">
        <v>427</v>
      </c>
      <c r="B166" s="19" t="s">
        <v>184</v>
      </c>
      <c r="C166" s="42"/>
      <c r="D166" s="41" t="s">
        <v>623</v>
      </c>
      <c r="E166" s="22">
        <v>1</v>
      </c>
      <c r="F166" s="24"/>
    </row>
    <row r="167" spans="1:6" s="3" customFormat="1" ht="15">
      <c r="A167" s="18" t="s">
        <v>428</v>
      </c>
      <c r="B167" s="19" t="s">
        <v>662</v>
      </c>
      <c r="C167" s="42"/>
      <c r="D167" s="41" t="s">
        <v>623</v>
      </c>
      <c r="E167" s="22">
        <v>1</v>
      </c>
      <c r="F167" s="24"/>
    </row>
    <row r="168" spans="1:6" s="3" customFormat="1" ht="15">
      <c r="A168" s="18" t="s">
        <v>429</v>
      </c>
      <c r="B168" s="19" t="s">
        <v>185</v>
      </c>
      <c r="C168" s="42"/>
      <c r="D168" s="41" t="s">
        <v>623</v>
      </c>
      <c r="E168" s="22">
        <v>1</v>
      </c>
      <c r="F168" s="24"/>
    </row>
    <row r="169" spans="1:6" s="3" customFormat="1" ht="15">
      <c r="A169" s="18" t="s">
        <v>430</v>
      </c>
      <c r="B169" s="19" t="s">
        <v>663</v>
      </c>
      <c r="C169" s="42"/>
      <c r="D169" s="41" t="s">
        <v>623</v>
      </c>
      <c r="E169" s="22">
        <v>1</v>
      </c>
      <c r="F169" s="24"/>
    </row>
    <row r="170" spans="1:6" s="3" customFormat="1" ht="15">
      <c r="A170" s="18" t="s">
        <v>431</v>
      </c>
      <c r="B170" s="19" t="s">
        <v>186</v>
      </c>
      <c r="C170" s="42"/>
      <c r="D170" s="41" t="s">
        <v>623</v>
      </c>
      <c r="E170" s="22">
        <v>1</v>
      </c>
      <c r="F170" s="24"/>
    </row>
    <row r="171" spans="1:6" s="3" customFormat="1" ht="15">
      <c r="A171" s="18" t="s">
        <v>432</v>
      </c>
      <c r="B171" s="19" t="s">
        <v>187</v>
      </c>
      <c r="C171" s="42"/>
      <c r="D171" s="41" t="s">
        <v>623</v>
      </c>
      <c r="E171" s="22">
        <v>1</v>
      </c>
      <c r="F171" s="24"/>
    </row>
    <row r="172" spans="1:6" s="3" customFormat="1" ht="15">
      <c r="A172" s="18" t="s">
        <v>433</v>
      </c>
      <c r="B172" s="19" t="s">
        <v>188</v>
      </c>
      <c r="C172" s="42"/>
      <c r="D172" s="41" t="s">
        <v>623</v>
      </c>
      <c r="E172" s="22">
        <v>1</v>
      </c>
      <c r="F172" s="24"/>
    </row>
    <row r="173" spans="1:6" s="3" customFormat="1" ht="15">
      <c r="A173" s="18" t="s">
        <v>434</v>
      </c>
      <c r="B173" s="19" t="s">
        <v>189</v>
      </c>
      <c r="C173" s="42"/>
      <c r="D173" s="41" t="s">
        <v>623</v>
      </c>
      <c r="E173" s="22">
        <v>1</v>
      </c>
      <c r="F173" s="24"/>
    </row>
    <row r="174" spans="1:6" s="3" customFormat="1" ht="15">
      <c r="A174" s="18" t="s">
        <v>435</v>
      </c>
      <c r="B174" s="19" t="s">
        <v>664</v>
      </c>
      <c r="C174" s="42"/>
      <c r="D174" s="41" t="s">
        <v>623</v>
      </c>
      <c r="E174" s="22">
        <v>1</v>
      </c>
      <c r="F174" s="24"/>
    </row>
    <row r="175" spans="1:6" s="3" customFormat="1" ht="15">
      <c r="A175" s="18" t="s">
        <v>436</v>
      </c>
      <c r="B175" s="19" t="s">
        <v>190</v>
      </c>
      <c r="C175" s="42"/>
      <c r="D175" s="41" t="s">
        <v>623</v>
      </c>
      <c r="E175" s="22">
        <v>1</v>
      </c>
      <c r="F175" s="24"/>
    </row>
    <row r="176" spans="1:6" s="3" customFormat="1" ht="15">
      <c r="A176" s="18" t="s">
        <v>437</v>
      </c>
      <c r="B176" s="19" t="s">
        <v>191</v>
      </c>
      <c r="C176" s="42"/>
      <c r="D176" s="41" t="s">
        <v>623</v>
      </c>
      <c r="E176" s="22">
        <v>1</v>
      </c>
      <c r="F176" s="24"/>
    </row>
    <row r="177" spans="1:6" s="3" customFormat="1" ht="15">
      <c r="A177" s="18" t="s">
        <v>438</v>
      </c>
      <c r="B177" s="19" t="s">
        <v>192</v>
      </c>
      <c r="C177" s="42"/>
      <c r="D177" s="41" t="s">
        <v>623</v>
      </c>
      <c r="E177" s="22">
        <v>1</v>
      </c>
      <c r="F177" s="24"/>
    </row>
    <row r="178" spans="1:6" s="3" customFormat="1" ht="15">
      <c r="A178" s="18" t="s">
        <v>439</v>
      </c>
      <c r="B178" s="19" t="s">
        <v>193</v>
      </c>
      <c r="C178" s="42"/>
      <c r="D178" s="41" t="s">
        <v>623</v>
      </c>
      <c r="E178" s="22">
        <v>1</v>
      </c>
      <c r="F178" s="24"/>
    </row>
    <row r="179" spans="1:6" s="3" customFormat="1" ht="15">
      <c r="A179" s="18" t="s">
        <v>440</v>
      </c>
      <c r="B179" s="19" t="s">
        <v>194</v>
      </c>
      <c r="C179" s="42"/>
      <c r="D179" s="41" t="s">
        <v>623</v>
      </c>
      <c r="E179" s="22">
        <v>1</v>
      </c>
      <c r="F179" s="24"/>
    </row>
    <row r="180" spans="1:6" s="3" customFormat="1" ht="15">
      <c r="A180" s="18" t="s">
        <v>441</v>
      </c>
      <c r="B180" s="36" t="s">
        <v>195</v>
      </c>
      <c r="C180" s="42"/>
      <c r="D180" s="41" t="s">
        <v>623</v>
      </c>
      <c r="E180" s="22">
        <v>1</v>
      </c>
      <c r="F180" s="24"/>
    </row>
    <row r="181" spans="1:6" s="3" customFormat="1" ht="15">
      <c r="A181" s="18" t="s">
        <v>442</v>
      </c>
      <c r="B181" s="44" t="s">
        <v>665</v>
      </c>
      <c r="C181" s="42"/>
      <c r="D181" s="41" t="s">
        <v>623</v>
      </c>
      <c r="E181" s="22">
        <v>1</v>
      </c>
      <c r="F181" s="24"/>
    </row>
    <row r="182" spans="1:6" s="3" customFormat="1" ht="15">
      <c r="A182" s="18" t="s">
        <v>443</v>
      </c>
      <c r="B182" s="44" t="s">
        <v>666</v>
      </c>
      <c r="C182" s="42"/>
      <c r="D182" s="41" t="s">
        <v>623</v>
      </c>
      <c r="E182" s="22">
        <v>1</v>
      </c>
      <c r="F182" s="24"/>
    </row>
    <row r="183" spans="1:6" s="3" customFormat="1" ht="15">
      <c r="A183" s="18" t="s">
        <v>444</v>
      </c>
      <c r="B183" s="44" t="s">
        <v>667</v>
      </c>
      <c r="C183" s="42"/>
      <c r="D183" s="41" t="s">
        <v>623</v>
      </c>
      <c r="E183" s="22">
        <v>1</v>
      </c>
      <c r="F183" s="24"/>
    </row>
    <row r="184" spans="1:6" s="3" customFormat="1" ht="15">
      <c r="A184" s="18" t="s">
        <v>445</v>
      </c>
      <c r="B184" s="44" t="s">
        <v>668</v>
      </c>
      <c r="C184" s="42"/>
      <c r="D184" s="41" t="s">
        <v>623</v>
      </c>
      <c r="E184" s="22">
        <v>1</v>
      </c>
      <c r="F184" s="24"/>
    </row>
    <row r="185" spans="1:6" s="3" customFormat="1" ht="15">
      <c r="A185" s="18" t="s">
        <v>446</v>
      </c>
      <c r="B185" s="44" t="s">
        <v>669</v>
      </c>
      <c r="C185" s="42"/>
      <c r="D185" s="41" t="s">
        <v>623</v>
      </c>
      <c r="E185" s="22">
        <v>1</v>
      </c>
      <c r="F185" s="24"/>
    </row>
    <row r="186" spans="1:6" s="3" customFormat="1" ht="15">
      <c r="A186" s="18" t="s">
        <v>447</v>
      </c>
      <c r="B186" s="44" t="s">
        <v>670</v>
      </c>
      <c r="C186" s="42"/>
      <c r="D186" s="41" t="s">
        <v>623</v>
      </c>
      <c r="E186" s="22">
        <v>1</v>
      </c>
      <c r="F186" s="24"/>
    </row>
    <row r="187" spans="1:6" s="3" customFormat="1" ht="15">
      <c r="A187" s="18" t="s">
        <v>448</v>
      </c>
      <c r="B187" s="44" t="s">
        <v>671</v>
      </c>
      <c r="C187" s="42"/>
      <c r="D187" s="41" t="s">
        <v>623</v>
      </c>
      <c r="E187" s="22">
        <v>1</v>
      </c>
      <c r="F187" s="24"/>
    </row>
    <row r="188" spans="1:6" s="3" customFormat="1" ht="15">
      <c r="A188" s="18" t="s">
        <v>449</v>
      </c>
      <c r="B188" s="44" t="s">
        <v>672</v>
      </c>
      <c r="C188" s="20"/>
      <c r="D188" s="41" t="s">
        <v>623</v>
      </c>
      <c r="E188" s="22">
        <v>1</v>
      </c>
      <c r="F188" s="26"/>
    </row>
    <row r="189" spans="1:6" s="3" customFormat="1" ht="15">
      <c r="A189" s="27"/>
      <c r="B189" s="27"/>
      <c r="C189" s="27"/>
      <c r="D189" s="27"/>
      <c r="E189" s="27"/>
      <c r="F189" s="29">
        <f>F188+F187+F186+F185+F184+F183+F182+F181+F180+F179+F168+F167+F166+F165</f>
        <v>0</v>
      </c>
    </row>
    <row r="190" spans="1:6" s="3" customFormat="1" ht="18.75" customHeight="1">
      <c r="A190" s="14"/>
      <c r="B190" s="60" t="s">
        <v>629</v>
      </c>
      <c r="C190" s="60"/>
      <c r="D190" s="15"/>
      <c r="E190" s="37"/>
      <c r="F190" s="38"/>
    </row>
    <row r="191" spans="1:6" s="3" customFormat="1" ht="15">
      <c r="A191" s="18" t="s">
        <v>450</v>
      </c>
      <c r="B191" s="19" t="s">
        <v>196</v>
      </c>
      <c r="C191" s="40"/>
      <c r="D191" s="41" t="s">
        <v>623</v>
      </c>
      <c r="E191" s="22">
        <v>1</v>
      </c>
      <c r="F191" s="23"/>
    </row>
    <row r="192" spans="1:6" s="3" customFormat="1" ht="15">
      <c r="A192" s="18" t="s">
        <v>451</v>
      </c>
      <c r="B192" s="19" t="s">
        <v>197</v>
      </c>
      <c r="C192" s="42"/>
      <c r="D192" s="41" t="s">
        <v>623</v>
      </c>
      <c r="E192" s="22">
        <v>1</v>
      </c>
      <c r="F192" s="24"/>
    </row>
    <row r="193" spans="1:6" s="3" customFormat="1" ht="15">
      <c r="A193" s="18" t="s">
        <v>452</v>
      </c>
      <c r="B193" s="19" t="s">
        <v>198</v>
      </c>
      <c r="C193" s="42"/>
      <c r="D193" s="41" t="s">
        <v>623</v>
      </c>
      <c r="E193" s="22">
        <v>1</v>
      </c>
      <c r="F193" s="24"/>
    </row>
    <row r="194" spans="1:6" s="3" customFormat="1" ht="15">
      <c r="A194" s="18" t="s">
        <v>453</v>
      </c>
      <c r="B194" s="19" t="s">
        <v>199</v>
      </c>
      <c r="C194" s="42"/>
      <c r="D194" s="41" t="s">
        <v>623</v>
      </c>
      <c r="E194" s="22">
        <v>1</v>
      </c>
      <c r="F194" s="24"/>
    </row>
    <row r="195" spans="1:6" s="3" customFormat="1" ht="15">
      <c r="A195" s="18" t="s">
        <v>454</v>
      </c>
      <c r="B195" s="19" t="s">
        <v>200</v>
      </c>
      <c r="C195" s="42"/>
      <c r="D195" s="41" t="s">
        <v>623</v>
      </c>
      <c r="E195" s="22">
        <v>1</v>
      </c>
      <c r="F195" s="24"/>
    </row>
    <row r="196" spans="1:6" s="3" customFormat="1" ht="15">
      <c r="A196" s="18" t="s">
        <v>455</v>
      </c>
      <c r="B196" s="19" t="s">
        <v>201</v>
      </c>
      <c r="C196" s="42"/>
      <c r="D196" s="41" t="s">
        <v>623</v>
      </c>
      <c r="E196" s="22">
        <v>1</v>
      </c>
      <c r="F196" s="24"/>
    </row>
    <row r="197" spans="1:6" s="3" customFormat="1" ht="15">
      <c r="A197" s="18" t="s">
        <v>456</v>
      </c>
      <c r="B197" s="19" t="s">
        <v>673</v>
      </c>
      <c r="C197" s="42"/>
      <c r="D197" s="41" t="s">
        <v>623</v>
      </c>
      <c r="E197" s="22">
        <v>1</v>
      </c>
      <c r="F197" s="24"/>
    </row>
    <row r="198" spans="1:6" s="3" customFormat="1" ht="15">
      <c r="A198" s="18" t="s">
        <v>457</v>
      </c>
      <c r="B198" s="19" t="s">
        <v>674</v>
      </c>
      <c r="C198" s="42"/>
      <c r="D198" s="41" t="s">
        <v>623</v>
      </c>
      <c r="E198" s="22">
        <v>1</v>
      </c>
      <c r="F198" s="24"/>
    </row>
    <row r="199" spans="1:6" s="3" customFormat="1" ht="15">
      <c r="A199" s="18" t="s">
        <v>458</v>
      </c>
      <c r="B199" s="19" t="s">
        <v>201</v>
      </c>
      <c r="C199" s="42"/>
      <c r="D199" s="41" t="s">
        <v>623</v>
      </c>
      <c r="E199" s="22">
        <v>1</v>
      </c>
      <c r="F199" s="24"/>
    </row>
    <row r="200" spans="1:6" s="3" customFormat="1" ht="15">
      <c r="A200" s="27"/>
      <c r="B200" s="27"/>
      <c r="C200" s="27"/>
      <c r="D200" s="27"/>
      <c r="E200" s="27"/>
      <c r="F200" s="45">
        <f>F199+F198+F195+F194+F193+F192+F191</f>
        <v>0</v>
      </c>
    </row>
    <row r="201" spans="1:6" s="3" customFormat="1" ht="18.75" customHeight="1">
      <c r="A201" s="14"/>
      <c r="B201" s="60" t="s">
        <v>285</v>
      </c>
      <c r="C201" s="60"/>
      <c r="D201" s="15"/>
      <c r="E201" s="37"/>
      <c r="F201" s="38"/>
    </row>
    <row r="202" spans="1:6" s="3" customFormat="1" ht="15">
      <c r="A202" s="18" t="s">
        <v>459</v>
      </c>
      <c r="B202" s="46" t="s">
        <v>271</v>
      </c>
      <c r="C202" s="40"/>
      <c r="D202" s="41" t="s">
        <v>623</v>
      </c>
      <c r="E202" s="22">
        <v>1</v>
      </c>
      <c r="F202" s="23"/>
    </row>
    <row r="203" spans="1:6" s="3" customFormat="1" ht="15">
      <c r="A203" s="18" t="s">
        <v>460</v>
      </c>
      <c r="B203" s="19" t="s">
        <v>675</v>
      </c>
      <c r="C203" s="42"/>
      <c r="D203" s="41" t="s">
        <v>623</v>
      </c>
      <c r="E203" s="22">
        <v>1</v>
      </c>
      <c r="F203" s="24"/>
    </row>
    <row r="204" spans="1:6" s="3" customFormat="1" ht="15">
      <c r="A204" s="18" t="s">
        <v>461</v>
      </c>
      <c r="B204" s="19" t="s">
        <v>202</v>
      </c>
      <c r="C204" s="42"/>
      <c r="D204" s="41" t="s">
        <v>623</v>
      </c>
      <c r="E204" s="22">
        <v>1</v>
      </c>
      <c r="F204" s="24"/>
    </row>
    <row r="205" spans="1:6" s="3" customFormat="1" ht="15">
      <c r="A205" s="18" t="s">
        <v>630</v>
      </c>
      <c r="B205" s="56" t="s">
        <v>203</v>
      </c>
      <c r="C205" s="42"/>
      <c r="D205" s="41" t="s">
        <v>623</v>
      </c>
      <c r="E205" s="22">
        <v>1</v>
      </c>
      <c r="F205" s="24"/>
    </row>
    <row r="206" spans="1:6" s="3" customFormat="1" ht="15">
      <c r="A206" s="18" t="s">
        <v>462</v>
      </c>
      <c r="B206" s="19" t="s">
        <v>204</v>
      </c>
      <c r="C206" s="42"/>
      <c r="D206" s="41" t="s">
        <v>623</v>
      </c>
      <c r="E206" s="22">
        <v>1</v>
      </c>
      <c r="F206" s="26"/>
    </row>
    <row r="207" spans="1:6" s="3" customFormat="1" ht="15">
      <c r="A207" s="18" t="s">
        <v>463</v>
      </c>
      <c r="B207" s="19" t="s">
        <v>205</v>
      </c>
      <c r="C207" s="42"/>
      <c r="D207" s="41" t="s">
        <v>623</v>
      </c>
      <c r="E207" s="22">
        <v>1</v>
      </c>
      <c r="F207" s="26"/>
    </row>
    <row r="208" spans="1:6" s="3" customFormat="1" ht="15">
      <c r="A208" s="61"/>
      <c r="B208" s="62"/>
      <c r="C208" s="62"/>
      <c r="D208" s="62"/>
      <c r="E208" s="63"/>
      <c r="F208" s="29">
        <f>F207+F206+F205+F204+F203+F202</f>
        <v>0</v>
      </c>
    </row>
    <row r="209" spans="1:6" s="3" customFormat="1" ht="18.75" customHeight="1">
      <c r="A209" s="14"/>
      <c r="B209" s="57" t="s">
        <v>286</v>
      </c>
      <c r="C209" s="58"/>
      <c r="D209" s="15"/>
      <c r="E209" s="37"/>
      <c r="F209" s="38"/>
    </row>
    <row r="210" spans="1:6" s="3" customFormat="1" ht="15">
      <c r="A210" s="18" t="s">
        <v>464</v>
      </c>
      <c r="B210" s="35" t="s">
        <v>206</v>
      </c>
      <c r="C210" s="40"/>
      <c r="D210" s="41" t="s">
        <v>623</v>
      </c>
      <c r="E210" s="22">
        <v>1</v>
      </c>
      <c r="F210" s="23"/>
    </row>
    <row r="211" spans="1:6" s="3" customFormat="1" ht="15">
      <c r="A211" s="18" t="s">
        <v>465</v>
      </c>
      <c r="B211" s="19" t="s">
        <v>207</v>
      </c>
      <c r="C211" s="42"/>
      <c r="D211" s="41" t="s">
        <v>623</v>
      </c>
      <c r="E211" s="22">
        <v>1</v>
      </c>
      <c r="F211" s="24"/>
    </row>
    <row r="212" spans="1:6" s="3" customFormat="1" ht="15">
      <c r="A212" s="18" t="s">
        <v>631</v>
      </c>
      <c r="B212" s="19" t="s">
        <v>208</v>
      </c>
      <c r="C212" s="42"/>
      <c r="D212" s="41" t="s">
        <v>623</v>
      </c>
      <c r="E212" s="22">
        <v>1</v>
      </c>
      <c r="F212" s="24"/>
    </row>
    <row r="213" spans="1:6" s="3" customFormat="1" ht="15">
      <c r="A213" s="18" t="s">
        <v>466</v>
      </c>
      <c r="B213" s="19" t="s">
        <v>209</v>
      </c>
      <c r="C213" s="42"/>
      <c r="D213" s="41" t="s">
        <v>623</v>
      </c>
      <c r="E213" s="22">
        <v>1</v>
      </c>
      <c r="F213" s="24"/>
    </row>
    <row r="214" spans="1:6" s="3" customFormat="1" ht="15">
      <c r="A214" s="18" t="s">
        <v>467</v>
      </c>
      <c r="B214" s="19" t="s">
        <v>210</v>
      </c>
      <c r="C214" s="42"/>
      <c r="D214" s="41" t="s">
        <v>623</v>
      </c>
      <c r="E214" s="22">
        <v>1</v>
      </c>
      <c r="F214" s="24"/>
    </row>
    <row r="215" spans="1:6" s="3" customFormat="1" ht="15">
      <c r="A215" s="18" t="s">
        <v>468</v>
      </c>
      <c r="B215" s="19" t="s">
        <v>211</v>
      </c>
      <c r="C215" s="42"/>
      <c r="D215" s="41" t="s">
        <v>623</v>
      </c>
      <c r="E215" s="22">
        <v>1</v>
      </c>
      <c r="F215" s="24"/>
    </row>
    <row r="216" spans="1:6" s="3" customFormat="1" ht="15">
      <c r="A216" s="18" t="s">
        <v>469</v>
      </c>
      <c r="B216" s="19" t="s">
        <v>212</v>
      </c>
      <c r="C216" s="42"/>
      <c r="D216" s="41" t="s">
        <v>623</v>
      </c>
      <c r="E216" s="22">
        <v>1</v>
      </c>
      <c r="F216" s="24"/>
    </row>
    <row r="217" spans="1:6" s="3" customFormat="1" ht="15">
      <c r="A217" s="18" t="s">
        <v>470</v>
      </c>
      <c r="B217" s="19" t="s">
        <v>213</v>
      </c>
      <c r="C217" s="20"/>
      <c r="D217" s="21" t="s">
        <v>623</v>
      </c>
      <c r="E217" s="22">
        <v>1</v>
      </c>
      <c r="F217" s="26"/>
    </row>
    <row r="218" spans="1:6" s="3" customFormat="1" ht="15">
      <c r="A218" s="61"/>
      <c r="B218" s="62"/>
      <c r="C218" s="62"/>
      <c r="D218" s="62"/>
      <c r="E218" s="63"/>
      <c r="F218" s="29">
        <f>F217+F216+F215+F214+F213+F212+F211+F210</f>
        <v>0</v>
      </c>
    </row>
    <row r="219" spans="1:6" s="3" customFormat="1" ht="18.75" customHeight="1">
      <c r="A219" s="14"/>
      <c r="B219" s="57" t="s">
        <v>287</v>
      </c>
      <c r="C219" s="58"/>
      <c r="D219" s="15"/>
      <c r="E219" s="37"/>
      <c r="F219" s="38"/>
    </row>
    <row r="220" spans="1:6" s="3" customFormat="1" ht="15">
      <c r="A220" s="18" t="s">
        <v>471</v>
      </c>
      <c r="B220" s="35" t="s">
        <v>214</v>
      </c>
      <c r="C220" s="40"/>
      <c r="D220" s="41" t="s">
        <v>623</v>
      </c>
      <c r="E220" s="22">
        <v>1</v>
      </c>
      <c r="F220" s="23"/>
    </row>
    <row r="221" spans="1:6" s="3" customFormat="1" ht="15">
      <c r="A221" s="18" t="s">
        <v>472</v>
      </c>
      <c r="B221" s="19" t="s">
        <v>215</v>
      </c>
      <c r="C221" s="42"/>
      <c r="D221" s="41" t="s">
        <v>623</v>
      </c>
      <c r="E221" s="22">
        <v>1</v>
      </c>
      <c r="F221" s="24"/>
    </row>
    <row r="222" spans="1:6" s="3" customFormat="1" ht="15">
      <c r="A222" s="18" t="s">
        <v>473</v>
      </c>
      <c r="B222" s="47" t="s">
        <v>676</v>
      </c>
      <c r="C222" s="42"/>
      <c r="D222" s="41" t="s">
        <v>623</v>
      </c>
      <c r="E222" s="22">
        <v>1</v>
      </c>
      <c r="F222" s="24"/>
    </row>
    <row r="223" spans="1:6" s="3" customFormat="1" ht="15">
      <c r="A223" s="18" t="s">
        <v>474</v>
      </c>
      <c r="B223" s="47" t="s">
        <v>677</v>
      </c>
      <c r="C223" s="42"/>
      <c r="D223" s="41" t="s">
        <v>623</v>
      </c>
      <c r="E223" s="22">
        <v>1</v>
      </c>
      <c r="F223" s="24"/>
    </row>
    <row r="224" spans="1:6" s="3" customFormat="1" ht="15">
      <c r="A224" s="18" t="s">
        <v>475</v>
      </c>
      <c r="B224" s="47" t="s">
        <v>678</v>
      </c>
      <c r="C224" s="42"/>
      <c r="D224" s="41" t="s">
        <v>623</v>
      </c>
      <c r="E224" s="22">
        <v>1</v>
      </c>
      <c r="F224" s="24"/>
    </row>
    <row r="225" spans="1:6" s="3" customFormat="1" ht="15">
      <c r="A225" s="18" t="s">
        <v>476</v>
      </c>
      <c r="B225" s="47" t="s">
        <v>679</v>
      </c>
      <c r="C225" s="42"/>
      <c r="D225" s="41" t="s">
        <v>623</v>
      </c>
      <c r="E225" s="22">
        <v>1</v>
      </c>
      <c r="F225" s="24"/>
    </row>
    <row r="226" spans="1:6" s="3" customFormat="1" ht="15">
      <c r="A226" s="18" t="s">
        <v>477</v>
      </c>
      <c r="B226" s="47" t="s">
        <v>680</v>
      </c>
      <c r="C226" s="42"/>
      <c r="D226" s="41" t="s">
        <v>623</v>
      </c>
      <c r="E226" s="22">
        <v>1</v>
      </c>
      <c r="F226" s="24"/>
    </row>
    <row r="227" spans="1:6" s="3" customFormat="1" ht="15">
      <c r="A227" s="18" t="s">
        <v>478</v>
      </c>
      <c r="B227" s="47" t="s">
        <v>681</v>
      </c>
      <c r="C227" s="42"/>
      <c r="D227" s="41" t="s">
        <v>623</v>
      </c>
      <c r="E227" s="22">
        <v>1</v>
      </c>
      <c r="F227" s="24"/>
    </row>
    <row r="228" spans="1:6" s="3" customFormat="1" ht="15">
      <c r="A228" s="18" t="s">
        <v>479</v>
      </c>
      <c r="B228" s="47" t="s">
        <v>682</v>
      </c>
      <c r="C228" s="42"/>
      <c r="D228" s="41" t="s">
        <v>623</v>
      </c>
      <c r="E228" s="22">
        <v>1</v>
      </c>
      <c r="F228" s="24"/>
    </row>
    <row r="229" spans="1:6" s="3" customFormat="1" ht="15">
      <c r="A229" s="18" t="s">
        <v>480</v>
      </c>
      <c r="B229" s="47" t="s">
        <v>683</v>
      </c>
      <c r="C229" s="42"/>
      <c r="D229" s="41" t="s">
        <v>623</v>
      </c>
      <c r="E229" s="22">
        <v>1</v>
      </c>
      <c r="F229" s="24"/>
    </row>
    <row r="230" spans="1:6" s="3" customFormat="1" ht="15">
      <c r="A230" s="18" t="s">
        <v>481</v>
      </c>
      <c r="B230" s="47" t="s">
        <v>684</v>
      </c>
      <c r="C230" s="42"/>
      <c r="D230" s="41" t="s">
        <v>623</v>
      </c>
      <c r="E230" s="22">
        <v>1</v>
      </c>
      <c r="F230" s="24"/>
    </row>
    <row r="231" spans="1:6" s="3" customFormat="1" ht="15">
      <c r="A231" s="18" t="s">
        <v>482</v>
      </c>
      <c r="B231" s="47" t="s">
        <v>685</v>
      </c>
      <c r="C231" s="42"/>
      <c r="D231" s="41" t="s">
        <v>623</v>
      </c>
      <c r="E231" s="22">
        <v>1</v>
      </c>
      <c r="F231" s="24"/>
    </row>
    <row r="232" spans="1:6" s="3" customFormat="1" ht="15">
      <c r="A232" s="18" t="s">
        <v>483</v>
      </c>
      <c r="B232" s="47" t="s">
        <v>686</v>
      </c>
      <c r="C232" s="42"/>
      <c r="D232" s="41" t="s">
        <v>623</v>
      </c>
      <c r="E232" s="22">
        <v>1</v>
      </c>
      <c r="F232" s="24"/>
    </row>
    <row r="233" spans="1:6" s="3" customFormat="1" ht="15">
      <c r="A233" s="18" t="s">
        <v>484</v>
      </c>
      <c r="B233" s="47" t="s">
        <v>687</v>
      </c>
      <c r="C233" s="42"/>
      <c r="D233" s="41" t="s">
        <v>623</v>
      </c>
      <c r="E233" s="22">
        <v>1</v>
      </c>
      <c r="F233" s="24"/>
    </row>
    <row r="234" spans="1:6" s="3" customFormat="1" ht="15">
      <c r="A234" s="18" t="s">
        <v>485</v>
      </c>
      <c r="B234" s="47" t="s">
        <v>688</v>
      </c>
      <c r="C234" s="42"/>
      <c r="D234" s="41" t="s">
        <v>623</v>
      </c>
      <c r="E234" s="22">
        <v>1</v>
      </c>
      <c r="F234" s="24"/>
    </row>
    <row r="235" spans="1:6" s="3" customFormat="1" ht="15">
      <c r="A235" s="18" t="s">
        <v>486</v>
      </c>
      <c r="B235" s="47" t="s">
        <v>689</v>
      </c>
      <c r="C235" s="42"/>
      <c r="D235" s="41" t="s">
        <v>623</v>
      </c>
      <c r="E235" s="22">
        <v>1</v>
      </c>
      <c r="F235" s="24"/>
    </row>
    <row r="236" spans="1:6" s="3" customFormat="1" ht="15">
      <c r="A236" s="18" t="s">
        <v>487</v>
      </c>
      <c r="B236" s="47" t="s">
        <v>690</v>
      </c>
      <c r="C236" s="42"/>
      <c r="D236" s="41" t="s">
        <v>623</v>
      </c>
      <c r="E236" s="22">
        <v>1</v>
      </c>
      <c r="F236" s="24"/>
    </row>
    <row r="237" spans="1:6" s="3" customFormat="1" ht="15">
      <c r="A237" s="18" t="s">
        <v>488</v>
      </c>
      <c r="B237" s="47" t="s">
        <v>691</v>
      </c>
      <c r="C237" s="42"/>
      <c r="D237" s="41" t="s">
        <v>623</v>
      </c>
      <c r="E237" s="22">
        <v>1</v>
      </c>
      <c r="F237" s="24"/>
    </row>
    <row r="238" spans="1:6" s="3" customFormat="1" ht="15">
      <c r="A238" s="18" t="s">
        <v>489</v>
      </c>
      <c r="B238" s="47" t="s">
        <v>692</v>
      </c>
      <c r="C238" s="42"/>
      <c r="D238" s="41" t="s">
        <v>623</v>
      </c>
      <c r="E238" s="22">
        <v>1</v>
      </c>
      <c r="F238" s="24"/>
    </row>
    <row r="239" spans="1:6" s="3" customFormat="1" ht="15">
      <c r="A239" s="18" t="s">
        <v>490</v>
      </c>
      <c r="B239" s="47" t="s">
        <v>693</v>
      </c>
      <c r="C239" s="42"/>
      <c r="D239" s="41" t="s">
        <v>623</v>
      </c>
      <c r="E239" s="22">
        <v>1</v>
      </c>
      <c r="F239" s="24"/>
    </row>
    <row r="240" spans="1:6" s="3" customFormat="1" ht="15">
      <c r="A240" s="18" t="s">
        <v>491</v>
      </c>
      <c r="B240" s="47" t="s">
        <v>694</v>
      </c>
      <c r="C240" s="42"/>
      <c r="D240" s="41" t="s">
        <v>623</v>
      </c>
      <c r="E240" s="22">
        <v>1</v>
      </c>
      <c r="F240" s="24"/>
    </row>
    <row r="241" spans="1:6" s="3" customFormat="1" ht="15">
      <c r="A241" s="18" t="s">
        <v>492</v>
      </c>
      <c r="B241" s="47" t="s">
        <v>695</v>
      </c>
      <c r="C241" s="42"/>
      <c r="D241" s="41" t="s">
        <v>623</v>
      </c>
      <c r="E241" s="22">
        <v>1</v>
      </c>
      <c r="F241" s="24"/>
    </row>
    <row r="242" spans="1:6" s="3" customFormat="1" ht="15">
      <c r="A242" s="18" t="s">
        <v>493</v>
      </c>
      <c r="B242" s="47" t="s">
        <v>696</v>
      </c>
      <c r="C242" s="42"/>
      <c r="D242" s="41" t="s">
        <v>623</v>
      </c>
      <c r="E242" s="22">
        <v>1</v>
      </c>
      <c r="F242" s="24"/>
    </row>
    <row r="243" spans="1:6" s="3" customFormat="1" ht="15">
      <c r="A243" s="18" t="s">
        <v>494</v>
      </c>
      <c r="B243" s="47" t="s">
        <v>697</v>
      </c>
      <c r="C243" s="42"/>
      <c r="D243" s="41" t="s">
        <v>623</v>
      </c>
      <c r="E243" s="22">
        <v>1</v>
      </c>
      <c r="F243" s="24"/>
    </row>
    <row r="244" spans="1:6" s="3" customFormat="1" ht="15">
      <c r="A244" s="18" t="s">
        <v>495</v>
      </c>
      <c r="B244" s="47" t="s">
        <v>698</v>
      </c>
      <c r="C244" s="42"/>
      <c r="D244" s="41" t="s">
        <v>623</v>
      </c>
      <c r="E244" s="22">
        <v>1</v>
      </c>
      <c r="F244" s="24"/>
    </row>
    <row r="245" spans="1:6" s="3" customFormat="1" ht="15">
      <c r="A245" s="18" t="s">
        <v>496</v>
      </c>
      <c r="B245" s="47" t="s">
        <v>699</v>
      </c>
      <c r="C245" s="42"/>
      <c r="D245" s="41" t="s">
        <v>623</v>
      </c>
      <c r="E245" s="22">
        <v>1</v>
      </c>
      <c r="F245" s="24"/>
    </row>
    <row r="246" spans="1:6" s="3" customFormat="1" ht="15">
      <c r="A246" s="18" t="s">
        <v>497</v>
      </c>
      <c r="B246" s="19" t="s">
        <v>216</v>
      </c>
      <c r="C246" s="42"/>
      <c r="D246" s="41" t="s">
        <v>623</v>
      </c>
      <c r="E246" s="22">
        <v>1</v>
      </c>
      <c r="F246" s="24"/>
    </row>
    <row r="247" spans="1:6" s="3" customFormat="1" ht="15">
      <c r="A247" s="18" t="s">
        <v>498</v>
      </c>
      <c r="B247" s="19" t="s">
        <v>217</v>
      </c>
      <c r="C247" s="42"/>
      <c r="D247" s="41" t="s">
        <v>623</v>
      </c>
      <c r="E247" s="22">
        <v>1</v>
      </c>
      <c r="F247" s="24"/>
    </row>
    <row r="248" spans="1:6" s="3" customFormat="1" ht="15">
      <c r="A248" s="18" t="s">
        <v>499</v>
      </c>
      <c r="B248" s="19" t="s">
        <v>218</v>
      </c>
      <c r="C248" s="42"/>
      <c r="D248" s="41" t="s">
        <v>623</v>
      </c>
      <c r="E248" s="22">
        <v>1</v>
      </c>
      <c r="F248" s="24"/>
    </row>
    <row r="249" spans="1:6" s="3" customFormat="1" ht="15">
      <c r="A249" s="18" t="s">
        <v>500</v>
      </c>
      <c r="B249" s="19" t="s">
        <v>219</v>
      </c>
      <c r="C249" s="42"/>
      <c r="D249" s="41" t="s">
        <v>623</v>
      </c>
      <c r="E249" s="22">
        <v>1</v>
      </c>
      <c r="F249" s="24"/>
    </row>
    <row r="250" spans="1:6" s="3" customFormat="1" ht="15">
      <c r="A250" s="18" t="s">
        <v>501</v>
      </c>
      <c r="B250" s="19" t="s">
        <v>220</v>
      </c>
      <c r="C250" s="42"/>
      <c r="D250" s="41" t="s">
        <v>623</v>
      </c>
      <c r="E250" s="22">
        <v>1</v>
      </c>
      <c r="F250" s="24"/>
    </row>
    <row r="251" spans="1:6" s="3" customFormat="1" ht="15">
      <c r="A251" s="18" t="s">
        <v>502</v>
      </c>
      <c r="B251" s="19" t="s">
        <v>700</v>
      </c>
      <c r="C251" s="42"/>
      <c r="D251" s="41" t="s">
        <v>623</v>
      </c>
      <c r="E251" s="22">
        <v>1</v>
      </c>
      <c r="F251" s="24"/>
    </row>
    <row r="252" spans="1:6" s="3" customFormat="1" ht="15">
      <c r="A252" s="18" t="s">
        <v>503</v>
      </c>
      <c r="B252" s="19" t="s">
        <v>221</v>
      </c>
      <c r="C252" s="42"/>
      <c r="D252" s="41" t="s">
        <v>623</v>
      </c>
      <c r="E252" s="22">
        <v>1</v>
      </c>
      <c r="F252" s="24"/>
    </row>
    <row r="253" spans="1:6" s="3" customFormat="1" ht="15">
      <c r="A253" s="18" t="s">
        <v>504</v>
      </c>
      <c r="B253" s="19" t="s">
        <v>222</v>
      </c>
      <c r="C253" s="42"/>
      <c r="D253" s="41" t="s">
        <v>623</v>
      </c>
      <c r="E253" s="22">
        <v>1</v>
      </c>
      <c r="F253" s="24"/>
    </row>
    <row r="254" spans="1:6" s="3" customFormat="1" ht="15">
      <c r="A254" s="18" t="s">
        <v>505</v>
      </c>
      <c r="B254" s="19" t="s">
        <v>223</v>
      </c>
      <c r="C254" s="42"/>
      <c r="D254" s="41" t="s">
        <v>623</v>
      </c>
      <c r="E254" s="22">
        <v>1</v>
      </c>
      <c r="F254" s="24"/>
    </row>
    <row r="255" spans="1:6" s="3" customFormat="1" ht="15">
      <c r="A255" s="18" t="s">
        <v>506</v>
      </c>
      <c r="B255" s="19" t="s">
        <v>701</v>
      </c>
      <c r="C255" s="42"/>
      <c r="D255" s="41" t="s">
        <v>623</v>
      </c>
      <c r="E255" s="22">
        <v>1</v>
      </c>
      <c r="F255" s="24"/>
    </row>
    <row r="256" spans="1:6" s="3" customFormat="1" ht="15">
      <c r="A256" s="18" t="s">
        <v>507</v>
      </c>
      <c r="B256" s="19" t="s">
        <v>224</v>
      </c>
      <c r="C256" s="42"/>
      <c r="D256" s="41" t="s">
        <v>623</v>
      </c>
      <c r="E256" s="22">
        <v>1</v>
      </c>
      <c r="F256" s="24"/>
    </row>
    <row r="257" spans="1:6" s="3" customFormat="1" ht="15">
      <c r="A257" s="18" t="s">
        <v>508</v>
      </c>
      <c r="B257" s="19" t="s">
        <v>225</v>
      </c>
      <c r="C257" s="42"/>
      <c r="D257" s="41" t="s">
        <v>623</v>
      </c>
      <c r="E257" s="22">
        <v>1</v>
      </c>
      <c r="F257" s="24"/>
    </row>
    <row r="258" spans="1:6" s="3" customFormat="1" ht="15">
      <c r="A258" s="18" t="s">
        <v>509</v>
      </c>
      <c r="B258" s="19" t="s">
        <v>226</v>
      </c>
      <c r="C258" s="42"/>
      <c r="D258" s="41" t="s">
        <v>623</v>
      </c>
      <c r="E258" s="22">
        <v>1</v>
      </c>
      <c r="F258" s="24"/>
    </row>
    <row r="259" spans="1:6" s="3" customFormat="1" ht="15">
      <c r="A259" s="18" t="s">
        <v>510</v>
      </c>
      <c r="B259" s="19" t="s">
        <v>227</v>
      </c>
      <c r="C259" s="42"/>
      <c r="D259" s="41" t="s">
        <v>623</v>
      </c>
      <c r="E259" s="22">
        <v>1</v>
      </c>
      <c r="F259" s="24"/>
    </row>
    <row r="260" spans="1:6" s="3" customFormat="1" ht="15">
      <c r="A260" s="18" t="s">
        <v>511</v>
      </c>
      <c r="B260" s="19" t="s">
        <v>228</v>
      </c>
      <c r="C260" s="42"/>
      <c r="D260" s="41" t="s">
        <v>623</v>
      </c>
      <c r="E260" s="22">
        <v>1</v>
      </c>
      <c r="F260" s="24"/>
    </row>
    <row r="261" spans="1:6" s="3" customFormat="1" ht="15">
      <c r="A261" s="18" t="s">
        <v>512</v>
      </c>
      <c r="B261" s="19" t="s">
        <v>702</v>
      </c>
      <c r="C261" s="42"/>
      <c r="D261" s="41" t="s">
        <v>623</v>
      </c>
      <c r="E261" s="22">
        <v>1</v>
      </c>
      <c r="F261" s="24"/>
    </row>
    <row r="262" spans="1:6" s="3" customFormat="1" ht="15">
      <c r="A262" s="18" t="s">
        <v>513</v>
      </c>
      <c r="B262" s="19" t="s">
        <v>229</v>
      </c>
      <c r="C262" s="42"/>
      <c r="D262" s="41" t="s">
        <v>623</v>
      </c>
      <c r="E262" s="22">
        <v>1</v>
      </c>
      <c r="F262" s="24"/>
    </row>
    <row r="263" spans="1:6" s="3" customFormat="1" ht="15">
      <c r="A263" s="18" t="s">
        <v>514</v>
      </c>
      <c r="B263" s="19" t="s">
        <v>230</v>
      </c>
      <c r="C263" s="42"/>
      <c r="D263" s="41" t="s">
        <v>623</v>
      </c>
      <c r="E263" s="22">
        <v>1</v>
      </c>
      <c r="F263" s="24"/>
    </row>
    <row r="264" spans="1:6" s="3" customFormat="1" ht="15">
      <c r="A264" s="18" t="s">
        <v>515</v>
      </c>
      <c r="B264" s="19" t="s">
        <v>231</v>
      </c>
      <c r="C264" s="42"/>
      <c r="D264" s="41" t="s">
        <v>623</v>
      </c>
      <c r="E264" s="22">
        <v>1</v>
      </c>
      <c r="F264" s="24"/>
    </row>
    <row r="265" spans="1:6" s="3" customFormat="1" ht="15">
      <c r="A265" s="18" t="s">
        <v>516</v>
      </c>
      <c r="B265" s="19" t="s">
        <v>232</v>
      </c>
      <c r="C265" s="42"/>
      <c r="D265" s="41" t="s">
        <v>623</v>
      </c>
      <c r="E265" s="22">
        <v>1</v>
      </c>
      <c r="F265" s="24"/>
    </row>
    <row r="266" spans="1:6" s="3" customFormat="1" ht="15">
      <c r="A266" s="18" t="s">
        <v>517</v>
      </c>
      <c r="B266" s="19" t="s">
        <v>233</v>
      </c>
      <c r="C266" s="42"/>
      <c r="D266" s="41" t="s">
        <v>623</v>
      </c>
      <c r="E266" s="22">
        <v>1</v>
      </c>
      <c r="F266" s="24"/>
    </row>
    <row r="267" spans="1:6" s="3" customFormat="1" ht="15">
      <c r="A267" s="18" t="s">
        <v>518</v>
      </c>
      <c r="B267" s="19" t="s">
        <v>234</v>
      </c>
      <c r="C267" s="42"/>
      <c r="D267" s="41" t="s">
        <v>623</v>
      </c>
      <c r="E267" s="22">
        <v>1</v>
      </c>
      <c r="F267" s="24"/>
    </row>
    <row r="268" spans="1:6" s="3" customFormat="1" ht="15">
      <c r="A268" s="18" t="s">
        <v>519</v>
      </c>
      <c r="B268" s="19" t="s">
        <v>235</v>
      </c>
      <c r="C268" s="42"/>
      <c r="D268" s="41" t="s">
        <v>623</v>
      </c>
      <c r="E268" s="22">
        <v>1</v>
      </c>
      <c r="F268" s="24"/>
    </row>
    <row r="269" spans="1:6" s="3" customFormat="1" ht="15">
      <c r="A269" s="18" t="s">
        <v>520</v>
      </c>
      <c r="B269" s="19" t="s">
        <v>236</v>
      </c>
      <c r="C269" s="42"/>
      <c r="D269" s="41" t="s">
        <v>623</v>
      </c>
      <c r="E269" s="22">
        <v>1</v>
      </c>
      <c r="F269" s="24"/>
    </row>
    <row r="270" spans="1:6" s="3" customFormat="1" ht="15">
      <c r="A270" s="18" t="s">
        <v>521</v>
      </c>
      <c r="B270" s="19" t="s">
        <v>237</v>
      </c>
      <c r="C270" s="42"/>
      <c r="D270" s="41" t="s">
        <v>623</v>
      </c>
      <c r="E270" s="22">
        <v>1</v>
      </c>
      <c r="F270" s="24"/>
    </row>
    <row r="271" spans="1:6" s="3" customFormat="1" ht="15">
      <c r="A271" s="18" t="s">
        <v>522</v>
      </c>
      <c r="B271" s="19" t="s">
        <v>238</v>
      </c>
      <c r="C271" s="42"/>
      <c r="D271" s="41" t="s">
        <v>623</v>
      </c>
      <c r="E271" s="22">
        <v>1</v>
      </c>
      <c r="F271" s="24"/>
    </row>
    <row r="272" spans="1:6" s="3" customFormat="1" ht="15">
      <c r="A272" s="18" t="s">
        <v>523</v>
      </c>
      <c r="B272" s="19" t="s">
        <v>239</v>
      </c>
      <c r="C272" s="42"/>
      <c r="D272" s="41" t="s">
        <v>623</v>
      </c>
      <c r="E272" s="22">
        <v>1</v>
      </c>
      <c r="F272" s="24"/>
    </row>
    <row r="273" spans="1:6" s="3" customFormat="1" ht="15">
      <c r="A273" s="18" t="s">
        <v>524</v>
      </c>
      <c r="B273" s="19" t="s">
        <v>240</v>
      </c>
      <c r="C273" s="42"/>
      <c r="D273" s="41" t="s">
        <v>623</v>
      </c>
      <c r="E273" s="22">
        <v>1</v>
      </c>
      <c r="F273" s="24"/>
    </row>
    <row r="274" spans="1:6" s="3" customFormat="1" ht="15">
      <c r="A274" s="18" t="s">
        <v>525</v>
      </c>
      <c r="B274" s="19" t="s">
        <v>241</v>
      </c>
      <c r="C274" s="42"/>
      <c r="D274" s="41" t="s">
        <v>623</v>
      </c>
      <c r="E274" s="22">
        <v>1</v>
      </c>
      <c r="F274" s="24"/>
    </row>
    <row r="275" spans="1:6" s="3" customFormat="1" ht="15">
      <c r="A275" s="18" t="s">
        <v>526</v>
      </c>
      <c r="B275" s="19" t="s">
        <v>242</v>
      </c>
      <c r="C275" s="42"/>
      <c r="D275" s="41" t="s">
        <v>623</v>
      </c>
      <c r="E275" s="22">
        <v>1</v>
      </c>
      <c r="F275" s="24"/>
    </row>
    <row r="276" spans="1:6" s="3" customFormat="1" ht="15">
      <c r="A276" s="18" t="s">
        <v>527</v>
      </c>
      <c r="B276" s="19" t="s">
        <v>243</v>
      </c>
      <c r="C276" s="42"/>
      <c r="D276" s="41" t="s">
        <v>623</v>
      </c>
      <c r="E276" s="22">
        <v>1</v>
      </c>
      <c r="F276" s="24"/>
    </row>
    <row r="277" spans="1:6" s="3" customFormat="1" ht="15">
      <c r="A277" s="18" t="s">
        <v>528</v>
      </c>
      <c r="B277" s="19" t="s">
        <v>244</v>
      </c>
      <c r="C277" s="42"/>
      <c r="D277" s="41" t="s">
        <v>623</v>
      </c>
      <c r="E277" s="22">
        <v>1</v>
      </c>
      <c r="F277" s="24"/>
    </row>
    <row r="278" spans="1:6" s="3" customFormat="1" ht="15">
      <c r="A278" s="18" t="s">
        <v>529</v>
      </c>
      <c r="B278" s="19" t="s">
        <v>245</v>
      </c>
      <c r="C278" s="42"/>
      <c r="D278" s="41" t="s">
        <v>623</v>
      </c>
      <c r="E278" s="22">
        <v>1</v>
      </c>
      <c r="F278" s="24"/>
    </row>
    <row r="279" spans="1:6" s="3" customFormat="1" ht="15">
      <c r="A279" s="18" t="s">
        <v>530</v>
      </c>
      <c r="B279" s="19" t="s">
        <v>246</v>
      </c>
      <c r="C279" s="42"/>
      <c r="D279" s="41" t="s">
        <v>623</v>
      </c>
      <c r="E279" s="22">
        <v>1</v>
      </c>
      <c r="F279" s="24"/>
    </row>
    <row r="280" spans="1:6" s="3" customFormat="1" ht="15">
      <c r="A280" s="18" t="s">
        <v>531</v>
      </c>
      <c r="B280" s="19" t="s">
        <v>247</v>
      </c>
      <c r="C280" s="42"/>
      <c r="D280" s="41" t="s">
        <v>623</v>
      </c>
      <c r="E280" s="22">
        <v>1</v>
      </c>
      <c r="F280" s="24"/>
    </row>
    <row r="281" spans="1:6" s="3" customFormat="1" ht="15">
      <c r="A281" s="18" t="s">
        <v>532</v>
      </c>
      <c r="B281" s="19" t="s">
        <v>248</v>
      </c>
      <c r="C281" s="42"/>
      <c r="D281" s="41" t="s">
        <v>623</v>
      </c>
      <c r="E281" s="22">
        <v>1</v>
      </c>
      <c r="F281" s="24"/>
    </row>
    <row r="282" spans="1:6" s="3" customFormat="1" ht="15">
      <c r="A282" s="18" t="s">
        <v>533</v>
      </c>
      <c r="B282" s="19" t="s">
        <v>249</v>
      </c>
      <c r="C282" s="42"/>
      <c r="D282" s="41" t="s">
        <v>623</v>
      </c>
      <c r="E282" s="22">
        <v>1</v>
      </c>
      <c r="F282" s="24"/>
    </row>
    <row r="283" spans="1:6" s="3" customFormat="1" ht="15">
      <c r="A283" s="18" t="s">
        <v>534</v>
      </c>
      <c r="B283" s="19" t="s">
        <v>250</v>
      </c>
      <c r="C283" s="20"/>
      <c r="D283" s="41" t="s">
        <v>623</v>
      </c>
      <c r="E283" s="22">
        <v>1</v>
      </c>
      <c r="F283" s="24"/>
    </row>
    <row r="284" spans="1:6" s="3" customFormat="1" ht="15">
      <c r="A284" s="18" t="s">
        <v>535</v>
      </c>
      <c r="B284" s="19" t="s">
        <v>703</v>
      </c>
      <c r="C284" s="20"/>
      <c r="D284" s="41" t="s">
        <v>623</v>
      </c>
      <c r="E284" s="22">
        <v>1</v>
      </c>
      <c r="F284" s="26"/>
    </row>
    <row r="285" spans="1:6" s="3" customFormat="1" ht="15">
      <c r="A285" s="27"/>
      <c r="B285" s="27"/>
      <c r="C285" s="27"/>
      <c r="D285" s="27"/>
      <c r="E285" s="27"/>
      <c r="F285" s="29">
        <f>F284+F283+F280+F279+F278+F277+F276+F275+F274+F273+F272+F271+F270+F269+F268+F267+F266+F265+F264+F263+F262+F261+F238+F237+F236+F235+F234+F233+F232+F231+F230+F229+F228+F227+F226+F225+F224+F223+F222+F221+F220</f>
        <v>0</v>
      </c>
    </row>
    <row r="286" spans="1:6" s="3" customFormat="1" ht="18.75" customHeight="1">
      <c r="A286" s="14"/>
      <c r="B286" s="57" t="s">
        <v>289</v>
      </c>
      <c r="C286" s="58"/>
      <c r="D286" s="15"/>
      <c r="E286" s="48"/>
      <c r="F286" s="38"/>
    </row>
    <row r="287" spans="1:6" s="3" customFormat="1" ht="15">
      <c r="A287" s="18" t="s">
        <v>536</v>
      </c>
      <c r="B287" s="35" t="s">
        <v>263</v>
      </c>
      <c r="C287" s="40"/>
      <c r="D287" s="41" t="s">
        <v>623</v>
      </c>
      <c r="E287" s="22">
        <v>1</v>
      </c>
      <c r="F287" s="23"/>
    </row>
    <row r="288" spans="1:6" s="3" customFormat="1" ht="15">
      <c r="A288" s="18" t="s">
        <v>537</v>
      </c>
      <c r="B288" s="19" t="s">
        <v>264</v>
      </c>
      <c r="C288" s="42"/>
      <c r="D288" s="41" t="s">
        <v>623</v>
      </c>
      <c r="E288" s="22">
        <v>1</v>
      </c>
      <c r="F288" s="24"/>
    </row>
    <row r="289" spans="1:6" s="3" customFormat="1" ht="15">
      <c r="A289" s="18" t="s">
        <v>538</v>
      </c>
      <c r="B289" s="19" t="s">
        <v>265</v>
      </c>
      <c r="C289" s="42"/>
      <c r="D289" s="41" t="s">
        <v>623</v>
      </c>
      <c r="E289" s="22">
        <v>1</v>
      </c>
      <c r="F289" s="24"/>
    </row>
    <row r="290" spans="1:6" s="3" customFormat="1" ht="15">
      <c r="A290" s="18" t="s">
        <v>539</v>
      </c>
      <c r="B290" s="19" t="s">
        <v>266</v>
      </c>
      <c r="C290" s="42"/>
      <c r="D290" s="41" t="s">
        <v>623</v>
      </c>
      <c r="E290" s="22">
        <v>1</v>
      </c>
      <c r="F290" s="24"/>
    </row>
    <row r="291" spans="1:6" s="3" customFormat="1" ht="15">
      <c r="A291" s="18" t="s">
        <v>540</v>
      </c>
      <c r="B291" s="19" t="s">
        <v>0</v>
      </c>
      <c r="C291" s="42"/>
      <c r="D291" s="41" t="s">
        <v>623</v>
      </c>
      <c r="E291" s="22">
        <v>1</v>
      </c>
      <c r="F291" s="24"/>
    </row>
    <row r="292" spans="1:6" s="3" customFormat="1" ht="15">
      <c r="A292" s="18" t="s">
        <v>541</v>
      </c>
      <c r="B292" s="19" t="s">
        <v>1</v>
      </c>
      <c r="C292" s="42"/>
      <c r="D292" s="41" t="s">
        <v>623</v>
      </c>
      <c r="E292" s="22">
        <v>1</v>
      </c>
      <c r="F292" s="24"/>
    </row>
    <row r="293" spans="1:6" s="3" customFormat="1" ht="15">
      <c r="A293" s="18" t="s">
        <v>542</v>
      </c>
      <c r="B293" s="19" t="s">
        <v>2</v>
      </c>
      <c r="C293" s="42"/>
      <c r="D293" s="41" t="s">
        <v>623</v>
      </c>
      <c r="E293" s="22">
        <v>1</v>
      </c>
      <c r="F293" s="24"/>
    </row>
    <row r="294" spans="1:6" s="3" customFormat="1" ht="15">
      <c r="A294" s="18" t="s">
        <v>543</v>
      </c>
      <c r="B294" s="19" t="s">
        <v>3</v>
      </c>
      <c r="C294" s="42"/>
      <c r="D294" s="41" t="s">
        <v>623</v>
      </c>
      <c r="E294" s="22">
        <v>1</v>
      </c>
      <c r="F294" s="24"/>
    </row>
    <row r="295" spans="1:6" s="3" customFormat="1" ht="15">
      <c r="A295" s="18" t="s">
        <v>544</v>
      </c>
      <c r="B295" s="19" t="s">
        <v>4</v>
      </c>
      <c r="C295" s="42"/>
      <c r="D295" s="41" t="s">
        <v>623</v>
      </c>
      <c r="E295" s="22">
        <v>1</v>
      </c>
      <c r="F295" s="24"/>
    </row>
    <row r="296" spans="1:6" s="3" customFormat="1" ht="15">
      <c r="A296" s="18" t="s">
        <v>545</v>
      </c>
      <c r="B296" s="19" t="s">
        <v>5</v>
      </c>
      <c r="C296" s="42"/>
      <c r="D296" s="41" t="s">
        <v>623</v>
      </c>
      <c r="E296" s="22">
        <v>1</v>
      </c>
      <c r="F296" s="24"/>
    </row>
    <row r="297" spans="1:6" s="3" customFormat="1" ht="15">
      <c r="A297" s="18" t="s">
        <v>546</v>
      </c>
      <c r="B297" s="19" t="s">
        <v>6</v>
      </c>
      <c r="C297" s="20"/>
      <c r="D297" s="41" t="s">
        <v>623</v>
      </c>
      <c r="E297" s="22">
        <v>1</v>
      </c>
      <c r="F297" s="24"/>
    </row>
    <row r="298" spans="1:6" s="3" customFormat="1" ht="15">
      <c r="A298" s="18" t="s">
        <v>547</v>
      </c>
      <c r="B298" s="19" t="s">
        <v>7</v>
      </c>
      <c r="C298" s="20"/>
      <c r="D298" s="41" t="s">
        <v>623</v>
      </c>
      <c r="E298" s="22">
        <v>1</v>
      </c>
      <c r="F298" s="26"/>
    </row>
    <row r="299" spans="1:6" s="3" customFormat="1" ht="15">
      <c r="A299" s="27"/>
      <c r="B299" s="27"/>
      <c r="C299" s="27"/>
      <c r="D299" s="27"/>
      <c r="E299" s="27"/>
      <c r="F299" s="29">
        <f>F298+F297+F296+F295+F294+F293+F292+F291+F290+F289+F288+F287</f>
        <v>0</v>
      </c>
    </row>
    <row r="300" spans="1:6" s="3" customFormat="1" ht="18.75" customHeight="1">
      <c r="A300" s="14"/>
      <c r="B300" s="57" t="s">
        <v>290</v>
      </c>
      <c r="C300" s="58"/>
      <c r="D300" s="15"/>
      <c r="E300" s="37"/>
      <c r="F300" s="38"/>
    </row>
    <row r="301" spans="1:6" s="3" customFormat="1" ht="15">
      <c r="A301" s="18" t="s">
        <v>548</v>
      </c>
      <c r="B301" s="35" t="s">
        <v>8</v>
      </c>
      <c r="C301" s="40"/>
      <c r="D301" s="41" t="s">
        <v>623</v>
      </c>
      <c r="E301" s="22">
        <v>1</v>
      </c>
      <c r="F301" s="23"/>
    </row>
    <row r="302" spans="1:6" s="3" customFormat="1" ht="15">
      <c r="A302" s="18" t="s">
        <v>549</v>
      </c>
      <c r="B302" s="19" t="s">
        <v>9</v>
      </c>
      <c r="C302" s="42"/>
      <c r="D302" s="41" t="s">
        <v>623</v>
      </c>
      <c r="E302" s="22">
        <v>1</v>
      </c>
      <c r="F302" s="24"/>
    </row>
    <row r="303" spans="1:6" s="3" customFormat="1" ht="15">
      <c r="A303" s="18" t="s">
        <v>550</v>
      </c>
      <c r="B303" s="19" t="s">
        <v>704</v>
      </c>
      <c r="C303" s="42"/>
      <c r="D303" s="41" t="s">
        <v>623</v>
      </c>
      <c r="E303" s="22">
        <v>1</v>
      </c>
      <c r="F303" s="24"/>
    </row>
    <row r="304" spans="1:6" s="3" customFormat="1" ht="15">
      <c r="A304" s="18" t="s">
        <v>551</v>
      </c>
      <c r="B304" s="19" t="s">
        <v>10</v>
      </c>
      <c r="C304" s="42"/>
      <c r="D304" s="41" t="s">
        <v>623</v>
      </c>
      <c r="E304" s="22">
        <v>1</v>
      </c>
      <c r="F304" s="24"/>
    </row>
    <row r="305" spans="1:6" s="3" customFormat="1" ht="22.5" customHeight="1">
      <c r="A305" s="18" t="s">
        <v>552</v>
      </c>
      <c r="B305" s="19" t="s">
        <v>11</v>
      </c>
      <c r="C305" s="42"/>
      <c r="D305" s="41" t="s">
        <v>623</v>
      </c>
      <c r="E305" s="22">
        <v>1</v>
      </c>
      <c r="F305" s="24"/>
    </row>
    <row r="306" spans="1:6" s="3" customFormat="1" ht="22.5" customHeight="1">
      <c r="A306" s="18" t="s">
        <v>553</v>
      </c>
      <c r="B306" s="19" t="s">
        <v>12</v>
      </c>
      <c r="C306" s="42"/>
      <c r="D306" s="41" t="s">
        <v>623</v>
      </c>
      <c r="E306" s="22">
        <v>1</v>
      </c>
      <c r="F306" s="24"/>
    </row>
    <row r="307" spans="1:6" s="3" customFormat="1" ht="15">
      <c r="A307" s="18" t="s">
        <v>554</v>
      </c>
      <c r="B307" s="19" t="s">
        <v>13</v>
      </c>
      <c r="C307" s="42"/>
      <c r="D307" s="41" t="s">
        <v>623</v>
      </c>
      <c r="E307" s="22">
        <v>1</v>
      </c>
      <c r="F307" s="24"/>
    </row>
    <row r="308" spans="1:6" s="3" customFormat="1" ht="15">
      <c r="A308" s="18" t="s">
        <v>555</v>
      </c>
      <c r="B308" s="19" t="s">
        <v>14</v>
      </c>
      <c r="C308" s="42"/>
      <c r="D308" s="41" t="s">
        <v>623</v>
      </c>
      <c r="E308" s="22">
        <v>1</v>
      </c>
      <c r="F308" s="24"/>
    </row>
    <row r="309" spans="1:6" s="3" customFormat="1" ht="15">
      <c r="A309" s="18" t="s">
        <v>556</v>
      </c>
      <c r="B309" s="19" t="s">
        <v>15</v>
      </c>
      <c r="C309" s="42"/>
      <c r="D309" s="41" t="s">
        <v>623</v>
      </c>
      <c r="E309" s="22">
        <v>1</v>
      </c>
      <c r="F309" s="24"/>
    </row>
    <row r="310" spans="1:6" s="3" customFormat="1" ht="15">
      <c r="A310" s="18" t="s">
        <v>557</v>
      </c>
      <c r="B310" s="19" t="s">
        <v>16</v>
      </c>
      <c r="C310" s="20"/>
      <c r="D310" s="41" t="s">
        <v>623</v>
      </c>
      <c r="E310" s="22">
        <v>1</v>
      </c>
      <c r="F310" s="26"/>
    </row>
    <row r="311" spans="1:6" s="3" customFormat="1" ht="15">
      <c r="A311" s="27"/>
      <c r="B311" s="27"/>
      <c r="C311" s="27"/>
      <c r="D311" s="27"/>
      <c r="E311" s="27"/>
      <c r="F311" s="29">
        <f>F310+F309+F308+F307+F306+F305+F304+F303+F302+F301</f>
        <v>0</v>
      </c>
    </row>
    <row r="312" spans="1:6" s="3" customFormat="1" ht="18.75" customHeight="1">
      <c r="A312" s="14"/>
      <c r="B312" s="57" t="s">
        <v>291</v>
      </c>
      <c r="C312" s="58"/>
      <c r="D312" s="15"/>
      <c r="E312" s="37"/>
      <c r="F312" s="38"/>
    </row>
    <row r="313" spans="1:6" s="3" customFormat="1" ht="15">
      <c r="A313" s="18" t="s">
        <v>558</v>
      </c>
      <c r="B313" s="35" t="s">
        <v>705</v>
      </c>
      <c r="C313" s="40"/>
      <c r="D313" s="41" t="s">
        <v>623</v>
      </c>
      <c r="E313" s="22">
        <v>1</v>
      </c>
      <c r="F313" s="23"/>
    </row>
    <row r="314" spans="1:6" s="3" customFormat="1" ht="15">
      <c r="A314" s="18" t="s">
        <v>559</v>
      </c>
      <c r="B314" s="19" t="s">
        <v>706</v>
      </c>
      <c r="C314" s="42"/>
      <c r="D314" s="41" t="s">
        <v>623</v>
      </c>
      <c r="E314" s="22">
        <v>1</v>
      </c>
      <c r="F314" s="24"/>
    </row>
    <row r="315" spans="1:6" s="3" customFormat="1" ht="15">
      <c r="A315" s="18" t="s">
        <v>560</v>
      </c>
      <c r="B315" s="19" t="s">
        <v>707</v>
      </c>
      <c r="C315" s="42"/>
      <c r="D315" s="41" t="s">
        <v>623</v>
      </c>
      <c r="E315" s="22">
        <v>1</v>
      </c>
      <c r="F315" s="24"/>
    </row>
    <row r="316" spans="1:6" s="3" customFormat="1" ht="15">
      <c r="A316" s="18" t="s">
        <v>561</v>
      </c>
      <c r="B316" s="19" t="s">
        <v>708</v>
      </c>
      <c r="C316" s="42"/>
      <c r="D316" s="41" t="s">
        <v>623</v>
      </c>
      <c r="E316" s="22">
        <v>1</v>
      </c>
      <c r="F316" s="24"/>
    </row>
    <row r="317" spans="1:6" s="3" customFormat="1" ht="15">
      <c r="A317" s="18" t="s">
        <v>562</v>
      </c>
      <c r="B317" s="36" t="s">
        <v>709</v>
      </c>
      <c r="C317" s="42"/>
      <c r="D317" s="41" t="s">
        <v>623</v>
      </c>
      <c r="E317" s="22">
        <v>1</v>
      </c>
      <c r="F317" s="24"/>
    </row>
    <row r="318" spans="1:6" s="3" customFormat="1" ht="15">
      <c r="A318" s="18" t="s">
        <v>563</v>
      </c>
      <c r="B318" s="36" t="s">
        <v>710</v>
      </c>
      <c r="C318" s="42"/>
      <c r="D318" s="41" t="s">
        <v>623</v>
      </c>
      <c r="E318" s="22">
        <v>1</v>
      </c>
      <c r="F318" s="24"/>
    </row>
    <row r="319" spans="1:6" s="3" customFormat="1" ht="15">
      <c r="A319" s="18" t="s">
        <v>564</v>
      </c>
      <c r="B319" s="19" t="s">
        <v>711</v>
      </c>
      <c r="C319" s="42"/>
      <c r="D319" s="41" t="s">
        <v>623</v>
      </c>
      <c r="E319" s="22">
        <v>1</v>
      </c>
      <c r="F319" s="24"/>
    </row>
    <row r="320" spans="1:6" s="3" customFormat="1" ht="15">
      <c r="A320" s="18" t="s">
        <v>565</v>
      </c>
      <c r="B320" s="19" t="s">
        <v>712</v>
      </c>
      <c r="C320" s="20"/>
      <c r="D320" s="41" t="s">
        <v>623</v>
      </c>
      <c r="E320" s="22">
        <v>1</v>
      </c>
      <c r="F320" s="26"/>
    </row>
    <row r="321" spans="1:6" s="3" customFormat="1" ht="15">
      <c r="A321" s="27"/>
      <c r="B321" s="27"/>
      <c r="C321" s="27"/>
      <c r="D321" s="27"/>
      <c r="E321" s="27"/>
      <c r="F321" s="29">
        <f>F320+F319+F318+F314+F313</f>
        <v>0</v>
      </c>
    </row>
    <row r="322" spans="1:6" s="3" customFormat="1" ht="18.75" customHeight="1">
      <c r="A322" s="14"/>
      <c r="B322" s="57" t="s">
        <v>270</v>
      </c>
      <c r="C322" s="58"/>
      <c r="D322" s="15"/>
      <c r="E322" s="37"/>
      <c r="F322" s="38"/>
    </row>
    <row r="323" spans="1:6" s="3" customFormat="1" ht="15">
      <c r="A323" s="18" t="s">
        <v>566</v>
      </c>
      <c r="B323" s="35" t="s">
        <v>272</v>
      </c>
      <c r="C323" s="40"/>
      <c r="D323" s="41" t="s">
        <v>623</v>
      </c>
      <c r="E323" s="22">
        <v>1</v>
      </c>
      <c r="F323" s="23"/>
    </row>
    <row r="324" spans="1:6" s="3" customFormat="1" ht="15">
      <c r="A324" s="18" t="s">
        <v>567</v>
      </c>
      <c r="B324" s="19" t="s">
        <v>273</v>
      </c>
      <c r="C324" s="42"/>
      <c r="D324" s="41" t="s">
        <v>623</v>
      </c>
      <c r="E324" s="22">
        <v>1</v>
      </c>
      <c r="F324" s="24"/>
    </row>
    <row r="325" spans="1:6" s="3" customFormat="1" ht="15">
      <c r="A325" s="18" t="s">
        <v>568</v>
      </c>
      <c r="B325" s="19" t="s">
        <v>274</v>
      </c>
      <c r="C325" s="42"/>
      <c r="D325" s="41" t="s">
        <v>623</v>
      </c>
      <c r="E325" s="22">
        <v>1</v>
      </c>
      <c r="F325" s="24"/>
    </row>
    <row r="326" spans="1:6" s="3" customFormat="1" ht="15">
      <c r="A326" s="18" t="s">
        <v>569</v>
      </c>
      <c r="B326" s="19" t="s">
        <v>275</v>
      </c>
      <c r="C326" s="20"/>
      <c r="D326" s="41" t="s">
        <v>623</v>
      </c>
      <c r="E326" s="22">
        <v>1</v>
      </c>
      <c r="F326" s="26"/>
    </row>
    <row r="327" spans="1:6" s="3" customFormat="1" ht="15">
      <c r="A327" s="27"/>
      <c r="B327" s="27"/>
      <c r="C327" s="27"/>
      <c r="D327" s="27"/>
      <c r="E327" s="27"/>
      <c r="F327" s="29">
        <f>F326+F325+F324+F323</f>
        <v>0</v>
      </c>
    </row>
    <row r="328" spans="1:6" s="3" customFormat="1" ht="18.75" customHeight="1">
      <c r="A328" s="14"/>
      <c r="B328" s="57" t="s">
        <v>17</v>
      </c>
      <c r="C328" s="58"/>
      <c r="D328" s="15"/>
      <c r="E328" s="37"/>
      <c r="F328" s="38"/>
    </row>
    <row r="329" spans="1:6" s="3" customFormat="1" ht="15">
      <c r="A329" s="18" t="s">
        <v>570</v>
      </c>
      <c r="B329" s="35" t="s">
        <v>18</v>
      </c>
      <c r="C329" s="40"/>
      <c r="D329" s="41" t="s">
        <v>623</v>
      </c>
      <c r="E329" s="22">
        <v>1</v>
      </c>
      <c r="F329" s="23"/>
    </row>
    <row r="330" spans="1:6" s="3" customFormat="1" ht="15">
      <c r="A330" s="18" t="s">
        <v>571</v>
      </c>
      <c r="B330" s="19" t="s">
        <v>19</v>
      </c>
      <c r="C330" s="42"/>
      <c r="D330" s="41" t="s">
        <v>623</v>
      </c>
      <c r="E330" s="22">
        <v>1</v>
      </c>
      <c r="F330" s="24"/>
    </row>
    <row r="331" spans="1:6" s="3" customFormat="1" ht="15">
      <c r="A331" s="18" t="s">
        <v>572</v>
      </c>
      <c r="B331" s="19" t="s">
        <v>20</v>
      </c>
      <c r="C331" s="42"/>
      <c r="D331" s="41" t="s">
        <v>623</v>
      </c>
      <c r="E331" s="22">
        <v>1</v>
      </c>
      <c r="F331" s="24"/>
    </row>
    <row r="332" spans="1:6" s="3" customFormat="1" ht="15">
      <c r="A332" s="18" t="s">
        <v>573</v>
      </c>
      <c r="B332" s="19" t="s">
        <v>21</v>
      </c>
      <c r="C332" s="42"/>
      <c r="D332" s="41" t="s">
        <v>623</v>
      </c>
      <c r="E332" s="22">
        <v>1</v>
      </c>
      <c r="F332" s="24"/>
    </row>
    <row r="333" spans="1:6" s="3" customFormat="1" ht="15">
      <c r="A333" s="18" t="s">
        <v>574</v>
      </c>
      <c r="B333" s="19" t="s">
        <v>22</v>
      </c>
      <c r="C333" s="42"/>
      <c r="D333" s="41" t="s">
        <v>623</v>
      </c>
      <c r="E333" s="22">
        <v>1</v>
      </c>
      <c r="F333" s="24"/>
    </row>
    <row r="334" spans="1:6" s="3" customFormat="1" ht="15">
      <c r="A334" s="18" t="s">
        <v>575</v>
      </c>
      <c r="B334" s="19" t="s">
        <v>23</v>
      </c>
      <c r="C334" s="20"/>
      <c r="D334" s="41" t="s">
        <v>623</v>
      </c>
      <c r="E334" s="22">
        <v>1</v>
      </c>
      <c r="F334" s="26"/>
    </row>
    <row r="335" spans="1:6" s="3" customFormat="1" ht="15">
      <c r="A335" s="27"/>
      <c r="B335" s="27"/>
      <c r="C335" s="27"/>
      <c r="D335" s="27"/>
      <c r="E335" s="27"/>
      <c r="F335" s="29">
        <f>F334+F333+F332+F331+F330+F329</f>
        <v>0</v>
      </c>
    </row>
    <row r="336" spans="1:6" s="3" customFormat="1" ht="18.75" customHeight="1">
      <c r="A336" s="14"/>
      <c r="B336" s="57" t="s">
        <v>24</v>
      </c>
      <c r="C336" s="58"/>
      <c r="D336" s="15"/>
      <c r="E336" s="37"/>
      <c r="F336" s="38"/>
    </row>
    <row r="337" spans="1:6" s="3" customFormat="1" ht="15">
      <c r="A337" s="18" t="s">
        <v>576</v>
      </c>
      <c r="B337" s="49" t="s">
        <v>25</v>
      </c>
      <c r="C337" s="40"/>
      <c r="D337" s="41" t="s">
        <v>622</v>
      </c>
      <c r="E337" s="50">
        <v>1</v>
      </c>
      <c r="F337" s="23"/>
    </row>
    <row r="338" spans="1:6" s="3" customFormat="1" ht="15">
      <c r="A338" s="18" t="s">
        <v>577</v>
      </c>
      <c r="B338" s="49" t="s">
        <v>26</v>
      </c>
      <c r="C338" s="42"/>
      <c r="D338" s="41" t="s">
        <v>622</v>
      </c>
      <c r="E338" s="50">
        <v>1</v>
      </c>
      <c r="F338" s="24"/>
    </row>
    <row r="339" spans="1:6" s="3" customFormat="1" ht="15">
      <c r="A339" s="18" t="s">
        <v>578</v>
      </c>
      <c r="B339" s="49" t="s">
        <v>27</v>
      </c>
      <c r="C339" s="42"/>
      <c r="D339" s="41" t="s">
        <v>622</v>
      </c>
      <c r="E339" s="50">
        <v>1</v>
      </c>
      <c r="F339" s="24"/>
    </row>
    <row r="340" spans="1:6" s="3" customFormat="1" ht="15">
      <c r="A340" s="18" t="s">
        <v>579</v>
      </c>
      <c r="B340" s="49" t="s">
        <v>28</v>
      </c>
      <c r="C340" s="20"/>
      <c r="D340" s="41" t="s">
        <v>622</v>
      </c>
      <c r="E340" s="50">
        <v>1</v>
      </c>
      <c r="F340" s="26"/>
    </row>
    <row r="341" spans="1:6" s="3" customFormat="1" ht="15">
      <c r="A341" s="27"/>
      <c r="B341" s="27"/>
      <c r="C341" s="27"/>
      <c r="D341" s="27"/>
      <c r="E341" s="27"/>
      <c r="F341" s="29">
        <f>F340+F339+F338+F337</f>
        <v>0</v>
      </c>
    </row>
    <row r="342" spans="1:6" s="3" customFormat="1" ht="18.75" customHeight="1">
      <c r="A342" s="14"/>
      <c r="B342" s="57" t="s">
        <v>29</v>
      </c>
      <c r="C342" s="58"/>
      <c r="D342" s="15"/>
      <c r="E342" s="37"/>
      <c r="F342" s="38"/>
    </row>
    <row r="343" spans="1:6" s="3" customFormat="1" ht="15">
      <c r="A343" s="18" t="s">
        <v>580</v>
      </c>
      <c r="B343" s="35" t="s">
        <v>30</v>
      </c>
      <c r="C343" s="40"/>
      <c r="D343" s="41" t="s">
        <v>622</v>
      </c>
      <c r="E343" s="50">
        <v>1</v>
      </c>
      <c r="F343" s="23"/>
    </row>
    <row r="344" spans="1:6" s="3" customFormat="1" ht="15">
      <c r="A344" s="18" t="s">
        <v>581</v>
      </c>
      <c r="B344" s="19" t="s">
        <v>31</v>
      </c>
      <c r="C344" s="20"/>
      <c r="D344" s="41" t="s">
        <v>622</v>
      </c>
      <c r="E344" s="51">
        <v>1</v>
      </c>
      <c r="F344" s="52"/>
    </row>
    <row r="345" spans="1:6" s="3" customFormat="1" ht="15">
      <c r="A345" s="27"/>
      <c r="B345" s="27"/>
      <c r="C345" s="27"/>
      <c r="D345" s="27"/>
      <c r="E345" s="27"/>
      <c r="F345" s="29">
        <f>F344+F343</f>
        <v>0</v>
      </c>
    </row>
    <row r="346" spans="1:6" s="3" customFormat="1" ht="18.75" customHeight="1">
      <c r="A346" s="14"/>
      <c r="B346" s="57" t="s">
        <v>32</v>
      </c>
      <c r="C346" s="58"/>
      <c r="D346" s="15"/>
      <c r="E346" s="37"/>
      <c r="F346" s="38"/>
    </row>
    <row r="347" spans="1:6" s="3" customFormat="1" ht="15">
      <c r="A347" s="18" t="s">
        <v>582</v>
      </c>
      <c r="B347" s="35" t="s">
        <v>33</v>
      </c>
      <c r="C347" s="40"/>
      <c r="D347" s="41" t="s">
        <v>622</v>
      </c>
      <c r="E347" s="50">
        <v>1</v>
      </c>
      <c r="F347" s="23"/>
    </row>
    <row r="348" spans="1:6" s="3" customFormat="1" ht="15">
      <c r="A348" s="18" t="s">
        <v>583</v>
      </c>
      <c r="B348" s="19" t="s">
        <v>34</v>
      </c>
      <c r="C348" s="42"/>
      <c r="D348" s="41" t="s">
        <v>622</v>
      </c>
      <c r="E348" s="50">
        <v>1</v>
      </c>
      <c r="F348" s="24"/>
    </row>
    <row r="349" spans="1:6" s="3" customFormat="1" ht="15">
      <c r="A349" s="18" t="s">
        <v>584</v>
      </c>
      <c r="B349" s="19" t="s">
        <v>35</v>
      </c>
      <c r="C349" s="42"/>
      <c r="D349" s="41" t="s">
        <v>622</v>
      </c>
      <c r="E349" s="50">
        <v>1</v>
      </c>
      <c r="F349" s="24"/>
    </row>
    <row r="350" spans="1:6" s="3" customFormat="1" ht="15">
      <c r="A350" s="18" t="s">
        <v>585</v>
      </c>
      <c r="B350" s="19" t="s">
        <v>36</v>
      </c>
      <c r="C350" s="42"/>
      <c r="D350" s="41" t="s">
        <v>622</v>
      </c>
      <c r="E350" s="50">
        <v>1</v>
      </c>
      <c r="F350" s="24"/>
    </row>
    <row r="351" spans="1:6" s="3" customFormat="1" ht="15">
      <c r="A351" s="18" t="s">
        <v>586</v>
      </c>
      <c r="B351" s="19" t="s">
        <v>37</v>
      </c>
      <c r="C351" s="42"/>
      <c r="D351" s="41" t="s">
        <v>622</v>
      </c>
      <c r="E351" s="50">
        <v>1</v>
      </c>
      <c r="F351" s="24"/>
    </row>
    <row r="352" spans="1:6" s="3" customFormat="1" ht="15">
      <c r="A352" s="18" t="s">
        <v>587</v>
      </c>
      <c r="B352" s="19" t="s">
        <v>38</v>
      </c>
      <c r="C352" s="42"/>
      <c r="D352" s="41" t="s">
        <v>622</v>
      </c>
      <c r="E352" s="50">
        <v>1</v>
      </c>
      <c r="F352" s="24"/>
    </row>
    <row r="353" spans="1:6" s="3" customFormat="1" ht="15">
      <c r="A353" s="18" t="s">
        <v>588</v>
      </c>
      <c r="B353" s="19" t="s">
        <v>39</v>
      </c>
      <c r="C353" s="42"/>
      <c r="D353" s="41" t="s">
        <v>622</v>
      </c>
      <c r="E353" s="50">
        <v>1</v>
      </c>
      <c r="F353" s="24"/>
    </row>
    <row r="354" spans="1:6" s="3" customFormat="1" ht="15">
      <c r="A354" s="18" t="s">
        <v>589</v>
      </c>
      <c r="B354" s="19" t="s">
        <v>40</v>
      </c>
      <c r="C354" s="42"/>
      <c r="D354" s="41" t="s">
        <v>622</v>
      </c>
      <c r="E354" s="50">
        <v>1</v>
      </c>
      <c r="F354" s="24"/>
    </row>
    <row r="355" spans="1:6" s="3" customFormat="1" ht="15">
      <c r="A355" s="18" t="s">
        <v>590</v>
      </c>
      <c r="B355" s="19" t="s">
        <v>41</v>
      </c>
      <c r="C355" s="42"/>
      <c r="D355" s="41" t="s">
        <v>622</v>
      </c>
      <c r="E355" s="50">
        <v>1</v>
      </c>
      <c r="F355" s="24"/>
    </row>
    <row r="356" spans="1:6" s="3" customFormat="1" ht="15">
      <c r="A356" s="18" t="s">
        <v>591</v>
      </c>
      <c r="B356" s="19" t="s">
        <v>42</v>
      </c>
      <c r="C356" s="42"/>
      <c r="D356" s="41" t="s">
        <v>622</v>
      </c>
      <c r="E356" s="50">
        <v>1</v>
      </c>
      <c r="F356" s="24"/>
    </row>
    <row r="357" spans="1:6" s="3" customFormat="1" ht="15">
      <c r="A357" s="18" t="s">
        <v>592</v>
      </c>
      <c r="B357" s="19" t="s">
        <v>43</v>
      </c>
      <c r="C357" s="42"/>
      <c r="D357" s="41" t="s">
        <v>622</v>
      </c>
      <c r="E357" s="50">
        <v>1</v>
      </c>
      <c r="F357" s="24"/>
    </row>
    <row r="358" spans="1:6" s="3" customFormat="1" ht="15">
      <c r="A358" s="18" t="s">
        <v>593</v>
      </c>
      <c r="B358" s="19" t="s">
        <v>44</v>
      </c>
      <c r="C358" s="42"/>
      <c r="D358" s="41" t="s">
        <v>622</v>
      </c>
      <c r="E358" s="50">
        <v>1</v>
      </c>
      <c r="F358" s="24"/>
    </row>
    <row r="359" spans="1:6" s="3" customFormat="1" ht="15">
      <c r="A359" s="18" t="s">
        <v>594</v>
      </c>
      <c r="B359" s="19" t="s">
        <v>45</v>
      </c>
      <c r="C359" s="42"/>
      <c r="D359" s="41" t="s">
        <v>622</v>
      </c>
      <c r="E359" s="50">
        <v>1</v>
      </c>
      <c r="F359" s="24"/>
    </row>
    <row r="360" spans="1:6" s="3" customFormat="1" ht="15">
      <c r="A360" s="18" t="s">
        <v>595</v>
      </c>
      <c r="B360" s="19" t="s">
        <v>46</v>
      </c>
      <c r="C360" s="20"/>
      <c r="D360" s="41" t="s">
        <v>622</v>
      </c>
      <c r="E360" s="50">
        <v>1</v>
      </c>
      <c r="F360" s="26"/>
    </row>
    <row r="361" spans="1:6" s="3" customFormat="1" ht="15">
      <c r="A361" s="27"/>
      <c r="B361" s="27"/>
      <c r="C361" s="27"/>
      <c r="D361" s="27"/>
      <c r="E361" s="27"/>
      <c r="F361" s="29">
        <f>F360+F359+F358+F357+F356+F355+F354+F353+F352+F351+F350+F349+F348+F347</f>
        <v>0</v>
      </c>
    </row>
    <row r="362" spans="1:6" s="3" customFormat="1" ht="18.75" customHeight="1">
      <c r="A362" s="14"/>
      <c r="B362" s="57" t="s">
        <v>288</v>
      </c>
      <c r="C362" s="58"/>
      <c r="D362" s="15"/>
      <c r="E362" s="37"/>
      <c r="F362" s="38"/>
    </row>
    <row r="363" spans="1:6" s="3" customFormat="1" ht="15">
      <c r="A363" s="18" t="s">
        <v>596</v>
      </c>
      <c r="B363" s="35" t="s">
        <v>47</v>
      </c>
      <c r="C363" s="40"/>
      <c r="D363" s="41" t="s">
        <v>623</v>
      </c>
      <c r="E363" s="22">
        <v>1</v>
      </c>
      <c r="F363" s="23"/>
    </row>
    <row r="364" spans="1:6" s="3" customFormat="1" ht="15">
      <c r="A364" s="18" t="s">
        <v>597</v>
      </c>
      <c r="B364" s="19" t="s">
        <v>48</v>
      </c>
      <c r="C364" s="42"/>
      <c r="D364" s="41" t="s">
        <v>623</v>
      </c>
      <c r="E364" s="22">
        <v>1</v>
      </c>
      <c r="F364" s="24"/>
    </row>
    <row r="365" spans="1:6" s="3" customFormat="1" ht="15">
      <c r="A365" s="18" t="s">
        <v>598</v>
      </c>
      <c r="B365" s="19" t="s">
        <v>49</v>
      </c>
      <c r="C365" s="42"/>
      <c r="D365" s="41" t="s">
        <v>623</v>
      </c>
      <c r="E365" s="22">
        <v>1</v>
      </c>
      <c r="F365" s="24"/>
    </row>
    <row r="366" spans="1:6" s="3" customFormat="1" ht="15">
      <c r="A366" s="18" t="s">
        <v>599</v>
      </c>
      <c r="B366" s="19" t="s">
        <v>50</v>
      </c>
      <c r="C366" s="42"/>
      <c r="D366" s="41" t="s">
        <v>623</v>
      </c>
      <c r="E366" s="22">
        <v>1</v>
      </c>
      <c r="F366" s="24"/>
    </row>
    <row r="367" spans="1:6" s="3" customFormat="1" ht="15">
      <c r="A367" s="18" t="s">
        <v>600</v>
      </c>
      <c r="B367" s="19" t="s">
        <v>51</v>
      </c>
      <c r="C367" s="42"/>
      <c r="D367" s="41" t="s">
        <v>623</v>
      </c>
      <c r="E367" s="22">
        <v>1</v>
      </c>
      <c r="F367" s="24"/>
    </row>
    <row r="368" spans="1:6" s="3" customFormat="1" ht="15">
      <c r="A368" s="18" t="s">
        <v>601</v>
      </c>
      <c r="B368" s="19" t="s">
        <v>52</v>
      </c>
      <c r="C368" s="42"/>
      <c r="D368" s="41" t="s">
        <v>623</v>
      </c>
      <c r="E368" s="22">
        <v>1</v>
      </c>
      <c r="F368" s="24"/>
    </row>
    <row r="369" spans="1:6" s="3" customFormat="1" ht="15">
      <c r="A369" s="18" t="s">
        <v>602</v>
      </c>
      <c r="B369" s="19" t="s">
        <v>53</v>
      </c>
      <c r="C369" s="42"/>
      <c r="D369" s="41" t="s">
        <v>623</v>
      </c>
      <c r="E369" s="22">
        <v>1</v>
      </c>
      <c r="F369" s="24"/>
    </row>
    <row r="370" spans="1:6" s="3" customFormat="1" ht="15">
      <c r="A370" s="18" t="s">
        <v>603</v>
      </c>
      <c r="B370" s="19" t="s">
        <v>54</v>
      </c>
      <c r="C370" s="42"/>
      <c r="D370" s="41" t="s">
        <v>623</v>
      </c>
      <c r="E370" s="22">
        <v>1</v>
      </c>
      <c r="F370" s="24"/>
    </row>
    <row r="371" spans="1:6" s="3" customFormat="1" ht="15">
      <c r="A371" s="18" t="s">
        <v>604</v>
      </c>
      <c r="B371" s="19" t="s">
        <v>55</v>
      </c>
      <c r="C371" s="42"/>
      <c r="D371" s="41" t="s">
        <v>623</v>
      </c>
      <c r="E371" s="22">
        <v>1</v>
      </c>
      <c r="F371" s="24"/>
    </row>
    <row r="372" spans="1:6" s="3" customFormat="1" ht="15">
      <c r="A372" s="18" t="s">
        <v>605</v>
      </c>
      <c r="B372" s="19" t="s">
        <v>56</v>
      </c>
      <c r="C372" s="42"/>
      <c r="D372" s="41" t="s">
        <v>623</v>
      </c>
      <c r="E372" s="22">
        <v>1</v>
      </c>
      <c r="F372" s="24"/>
    </row>
    <row r="373" spans="1:6" s="3" customFormat="1" ht="15">
      <c r="A373" s="18" t="s">
        <v>606</v>
      </c>
      <c r="B373" s="19" t="s">
        <v>57</v>
      </c>
      <c r="C373" s="42"/>
      <c r="D373" s="41" t="s">
        <v>623</v>
      </c>
      <c r="E373" s="22">
        <v>1</v>
      </c>
      <c r="F373" s="24"/>
    </row>
    <row r="374" spans="1:6" s="3" customFormat="1" ht="15">
      <c r="A374" s="18" t="s">
        <v>607</v>
      </c>
      <c r="B374" s="19" t="s">
        <v>58</v>
      </c>
      <c r="C374" s="42"/>
      <c r="D374" s="41" t="s">
        <v>623</v>
      </c>
      <c r="E374" s="22">
        <v>1</v>
      </c>
      <c r="F374" s="24"/>
    </row>
    <row r="375" spans="1:6" s="3" customFormat="1" ht="15">
      <c r="A375" s="18" t="s">
        <v>608</v>
      </c>
      <c r="B375" s="19" t="s">
        <v>59</v>
      </c>
      <c r="C375" s="42"/>
      <c r="D375" s="41" t="s">
        <v>623</v>
      </c>
      <c r="E375" s="22">
        <v>1</v>
      </c>
      <c r="F375" s="24"/>
    </row>
    <row r="376" spans="1:6" s="3" customFormat="1" ht="15">
      <c r="A376" s="18" t="s">
        <v>609</v>
      </c>
      <c r="B376" s="19" t="s">
        <v>60</v>
      </c>
      <c r="C376" s="42"/>
      <c r="D376" s="41" t="s">
        <v>623</v>
      </c>
      <c r="E376" s="22">
        <v>1</v>
      </c>
      <c r="F376" s="24"/>
    </row>
    <row r="377" spans="1:6" s="3" customFormat="1" ht="15">
      <c r="A377" s="18" t="s">
        <v>610</v>
      </c>
      <c r="B377" s="19" t="s">
        <v>61</v>
      </c>
      <c r="C377" s="42"/>
      <c r="D377" s="41" t="s">
        <v>623</v>
      </c>
      <c r="E377" s="22">
        <v>1</v>
      </c>
      <c r="F377" s="24"/>
    </row>
    <row r="378" spans="1:6" s="3" customFormat="1" ht="15">
      <c r="A378" s="18" t="s">
        <v>611</v>
      </c>
      <c r="B378" s="19" t="s">
        <v>62</v>
      </c>
      <c r="C378" s="42"/>
      <c r="D378" s="41" t="s">
        <v>623</v>
      </c>
      <c r="E378" s="22">
        <v>1</v>
      </c>
      <c r="F378" s="24"/>
    </row>
    <row r="379" spans="1:6" s="3" customFormat="1" ht="15">
      <c r="A379" s="18" t="s">
        <v>612</v>
      </c>
      <c r="B379" s="19" t="s">
        <v>63</v>
      </c>
      <c r="C379" s="42"/>
      <c r="D379" s="41" t="s">
        <v>623</v>
      </c>
      <c r="E379" s="22">
        <v>1</v>
      </c>
      <c r="F379" s="24"/>
    </row>
    <row r="380" spans="1:6" s="3" customFormat="1" ht="15">
      <c r="A380" s="18" t="s">
        <v>613</v>
      </c>
      <c r="B380" s="19" t="s">
        <v>64</v>
      </c>
      <c r="C380" s="42"/>
      <c r="D380" s="41" t="s">
        <v>623</v>
      </c>
      <c r="E380" s="22">
        <v>1</v>
      </c>
      <c r="F380" s="24"/>
    </row>
    <row r="381" spans="1:6" s="3" customFormat="1" ht="15">
      <c r="A381" s="18" t="s">
        <v>614</v>
      </c>
      <c r="B381" s="19" t="s">
        <v>65</v>
      </c>
      <c r="C381" s="42"/>
      <c r="D381" s="41" t="s">
        <v>623</v>
      </c>
      <c r="E381" s="22">
        <v>1</v>
      </c>
      <c r="F381" s="24"/>
    </row>
    <row r="382" spans="1:6" s="3" customFormat="1" ht="15">
      <c r="A382" s="18" t="s">
        <v>615</v>
      </c>
      <c r="B382" s="19" t="s">
        <v>66</v>
      </c>
      <c r="C382" s="42"/>
      <c r="D382" s="41" t="s">
        <v>623</v>
      </c>
      <c r="E382" s="22">
        <v>1</v>
      </c>
      <c r="F382" s="24"/>
    </row>
    <row r="383" spans="1:6" s="3" customFormat="1" ht="15">
      <c r="A383" s="18" t="s">
        <v>616</v>
      </c>
      <c r="B383" s="19" t="s">
        <v>67</v>
      </c>
      <c r="C383" s="42"/>
      <c r="D383" s="41" t="s">
        <v>623</v>
      </c>
      <c r="E383" s="22">
        <v>1</v>
      </c>
      <c r="F383" s="24"/>
    </row>
    <row r="384" spans="1:6" s="3" customFormat="1" ht="15">
      <c r="A384" s="18" t="s">
        <v>617</v>
      </c>
      <c r="B384" s="19" t="s">
        <v>68</v>
      </c>
      <c r="C384" s="42"/>
      <c r="D384" s="41" t="s">
        <v>623</v>
      </c>
      <c r="E384" s="22">
        <v>1</v>
      </c>
      <c r="F384" s="24"/>
    </row>
    <row r="385" spans="1:6" s="3" customFormat="1" ht="15">
      <c r="A385" s="18" t="s">
        <v>713</v>
      </c>
      <c r="B385" s="19" t="s">
        <v>69</v>
      </c>
      <c r="C385" s="42"/>
      <c r="D385" s="41" t="s">
        <v>623</v>
      </c>
      <c r="E385" s="22">
        <v>1</v>
      </c>
      <c r="F385" s="24"/>
    </row>
    <row r="386" spans="1:6" s="3" customFormat="1" ht="15">
      <c r="A386" s="18" t="s">
        <v>714</v>
      </c>
      <c r="B386" s="19" t="s">
        <v>70</v>
      </c>
      <c r="C386" s="42"/>
      <c r="D386" s="41" t="s">
        <v>623</v>
      </c>
      <c r="E386" s="22">
        <v>1</v>
      </c>
      <c r="F386" s="24"/>
    </row>
    <row r="387" spans="1:6" s="3" customFormat="1" ht="15">
      <c r="A387" s="18" t="s">
        <v>715</v>
      </c>
      <c r="B387" s="19" t="s">
        <v>71</v>
      </c>
      <c r="C387" s="42"/>
      <c r="D387" s="41" t="s">
        <v>623</v>
      </c>
      <c r="E387" s="22">
        <v>1</v>
      </c>
      <c r="F387" s="24"/>
    </row>
    <row r="388" spans="1:6" s="3" customFormat="1" ht="15">
      <c r="A388" s="18" t="s">
        <v>716</v>
      </c>
      <c r="B388" s="19" t="s">
        <v>72</v>
      </c>
      <c r="C388" s="42"/>
      <c r="D388" s="41" t="s">
        <v>623</v>
      </c>
      <c r="E388" s="22">
        <v>1</v>
      </c>
      <c r="F388" s="24"/>
    </row>
    <row r="389" spans="1:6" s="3" customFormat="1" ht="15">
      <c r="A389" s="18" t="s">
        <v>717</v>
      </c>
      <c r="B389" s="19" t="s">
        <v>73</v>
      </c>
      <c r="C389" s="42"/>
      <c r="D389" s="41" t="s">
        <v>623</v>
      </c>
      <c r="E389" s="22">
        <v>1</v>
      </c>
      <c r="F389" s="24"/>
    </row>
    <row r="390" spans="1:6" s="3" customFormat="1" ht="15">
      <c r="A390" s="18" t="s">
        <v>718</v>
      </c>
      <c r="B390" s="35" t="s">
        <v>251</v>
      </c>
      <c r="C390" s="40"/>
      <c r="D390" s="41" t="s">
        <v>623</v>
      </c>
      <c r="E390" s="22">
        <v>1</v>
      </c>
      <c r="F390" s="23"/>
    </row>
    <row r="391" spans="1:6" s="3" customFormat="1" ht="15">
      <c r="A391" s="18" t="s">
        <v>719</v>
      </c>
      <c r="B391" s="19" t="s">
        <v>252</v>
      </c>
      <c r="C391" s="42"/>
      <c r="D391" s="41" t="s">
        <v>623</v>
      </c>
      <c r="E391" s="22">
        <v>1</v>
      </c>
      <c r="F391" s="24"/>
    </row>
    <row r="392" spans="1:6" s="3" customFormat="1" ht="15">
      <c r="A392" s="18" t="s">
        <v>720</v>
      </c>
      <c r="B392" s="19" t="s">
        <v>253</v>
      </c>
      <c r="C392" s="42"/>
      <c r="D392" s="41" t="s">
        <v>623</v>
      </c>
      <c r="E392" s="22">
        <v>1</v>
      </c>
      <c r="F392" s="24"/>
    </row>
    <row r="393" spans="1:6" s="3" customFormat="1" ht="15">
      <c r="A393" s="18" t="s">
        <v>721</v>
      </c>
      <c r="B393" s="19" t="s">
        <v>255</v>
      </c>
      <c r="C393" s="42"/>
      <c r="D393" s="41" t="s">
        <v>623</v>
      </c>
      <c r="E393" s="22">
        <v>1</v>
      </c>
      <c r="F393" s="24"/>
    </row>
    <row r="394" spans="1:6" s="3" customFormat="1" ht="15">
      <c r="A394" s="18" t="s">
        <v>722</v>
      </c>
      <c r="B394" s="19" t="s">
        <v>256</v>
      </c>
      <c r="C394" s="42"/>
      <c r="D394" s="41" t="s">
        <v>623</v>
      </c>
      <c r="E394" s="22">
        <v>1</v>
      </c>
      <c r="F394" s="24"/>
    </row>
    <row r="395" spans="1:6" s="3" customFormat="1" ht="15">
      <c r="A395" s="18" t="s">
        <v>723</v>
      </c>
      <c r="B395" s="19" t="s">
        <v>257</v>
      </c>
      <c r="C395" s="42"/>
      <c r="D395" s="41" t="s">
        <v>623</v>
      </c>
      <c r="E395" s="22">
        <v>1</v>
      </c>
      <c r="F395" s="24"/>
    </row>
    <row r="396" spans="1:6" s="3" customFormat="1" ht="15">
      <c r="A396" s="18" t="s">
        <v>724</v>
      </c>
      <c r="B396" s="19" t="s">
        <v>258</v>
      </c>
      <c r="C396" s="42"/>
      <c r="D396" s="41" t="s">
        <v>623</v>
      </c>
      <c r="E396" s="22">
        <v>1</v>
      </c>
      <c r="F396" s="24"/>
    </row>
    <row r="397" spans="1:6" s="3" customFormat="1" ht="15">
      <c r="A397" s="18" t="s">
        <v>725</v>
      </c>
      <c r="B397" s="19" t="s">
        <v>259</v>
      </c>
      <c r="C397" s="42"/>
      <c r="D397" s="41" t="s">
        <v>623</v>
      </c>
      <c r="E397" s="22">
        <v>1</v>
      </c>
      <c r="F397" s="24"/>
    </row>
    <row r="398" spans="1:6" s="3" customFormat="1" ht="15">
      <c r="A398" s="18" t="s">
        <v>726</v>
      </c>
      <c r="B398" s="19" t="s">
        <v>260</v>
      </c>
      <c r="C398" s="42"/>
      <c r="D398" s="41" t="s">
        <v>623</v>
      </c>
      <c r="E398" s="22">
        <v>1</v>
      </c>
      <c r="F398" s="24"/>
    </row>
    <row r="399" spans="1:6" s="3" customFormat="1" ht="15">
      <c r="A399" s="18" t="s">
        <v>727</v>
      </c>
      <c r="B399" s="19" t="s">
        <v>261</v>
      </c>
      <c r="C399" s="42"/>
      <c r="D399" s="41" t="s">
        <v>623</v>
      </c>
      <c r="E399" s="22">
        <v>1</v>
      </c>
      <c r="F399" s="24"/>
    </row>
    <row r="400" spans="1:6" s="3" customFormat="1" ht="15">
      <c r="A400" s="18" t="s">
        <v>728</v>
      </c>
      <c r="B400" s="19" t="s">
        <v>262</v>
      </c>
      <c r="C400" s="42"/>
      <c r="D400" s="41" t="s">
        <v>623</v>
      </c>
      <c r="E400" s="22">
        <v>1</v>
      </c>
      <c r="F400" s="24"/>
    </row>
    <row r="401" spans="1:6" s="3" customFormat="1" ht="15">
      <c r="A401" s="18" t="s">
        <v>729</v>
      </c>
      <c r="B401" s="19" t="s">
        <v>731</v>
      </c>
      <c r="C401" s="42"/>
      <c r="D401" s="41" t="s">
        <v>623</v>
      </c>
      <c r="E401" s="22">
        <v>1</v>
      </c>
      <c r="F401" s="24"/>
    </row>
    <row r="402" spans="1:6" s="3" customFormat="1" ht="15">
      <c r="A402" s="18" t="s">
        <v>730</v>
      </c>
      <c r="B402" s="53" t="s">
        <v>254</v>
      </c>
      <c r="C402" s="42"/>
      <c r="D402" s="41" t="s">
        <v>623</v>
      </c>
      <c r="E402" s="22">
        <v>1</v>
      </c>
      <c r="F402" s="24"/>
    </row>
    <row r="403" spans="1:6" s="3" customFormat="1" ht="15">
      <c r="A403" s="62"/>
      <c r="B403" s="62"/>
      <c r="C403" s="62"/>
      <c r="D403" s="62"/>
      <c r="E403" s="63"/>
      <c r="F403" s="45">
        <f>F402+F400+F399+F398+F397+F396+F395+F394+F393+F392+F391+F390+F389+F388+F387+F386+F385+F384+F383+F382+F381+F380+F379+F378+F377+F376+F375+F374+F373+F372+F371+F370+F369+F368+F367+F366+F365+F364+F363</f>
        <v>0</v>
      </c>
    </row>
    <row r="404" spans="1:6" ht="15">
      <c r="A404" s="73" t="s">
        <v>626</v>
      </c>
      <c r="B404" s="74"/>
      <c r="C404" s="75"/>
      <c r="D404" s="75"/>
      <c r="E404" s="76"/>
      <c r="F404" s="54">
        <f>F403+F361+F345+F341+F335+F327+F321+F311+F299+F285+F218+F208+F200+F189+F163+F151+F142+F122+F113+F90+F75+F62+F51</f>
        <v>0</v>
      </c>
    </row>
    <row r="405" spans="1:6" ht="34.5" customHeight="1">
      <c r="A405" s="70" t="s">
        <v>625</v>
      </c>
      <c r="B405" s="71"/>
      <c r="C405" s="71"/>
      <c r="D405" s="71"/>
      <c r="E405" s="72"/>
      <c r="F405" s="55"/>
    </row>
    <row r="406" spans="1:6" ht="15.75">
      <c r="A406" s="6"/>
      <c r="B406" s="7"/>
      <c r="C406" s="8"/>
      <c r="D406" s="8"/>
      <c r="E406" s="8"/>
      <c r="F406" s="8"/>
    </row>
    <row r="407" spans="1:6" ht="15.75">
      <c r="A407" s="6"/>
      <c r="B407" s="9"/>
      <c r="C407" s="8"/>
      <c r="D407" s="8"/>
      <c r="E407" s="8"/>
      <c r="F407" s="8"/>
    </row>
    <row r="408" spans="1:6" ht="15.75">
      <c r="A408" s="69" t="s">
        <v>732</v>
      </c>
      <c r="B408" s="69"/>
      <c r="C408" s="8"/>
      <c r="D408" s="8"/>
      <c r="E408" s="8"/>
      <c r="F408" s="8"/>
    </row>
    <row r="409" spans="1:6" ht="15.75">
      <c r="A409" s="69" t="s">
        <v>733</v>
      </c>
      <c r="B409" s="69"/>
      <c r="C409" s="8"/>
      <c r="D409" s="8"/>
      <c r="E409" s="8"/>
      <c r="F409" s="8"/>
    </row>
    <row r="410" spans="1:6" ht="15.75">
      <c r="A410" s="6"/>
      <c r="B410" s="7"/>
      <c r="C410" s="8"/>
      <c r="D410" s="8"/>
      <c r="E410" s="8"/>
      <c r="F410" s="8"/>
    </row>
    <row r="411" spans="1:6" ht="15.75">
      <c r="A411" s="6"/>
      <c r="B411" s="7"/>
      <c r="C411" s="8"/>
      <c r="D411" s="8"/>
      <c r="E411" s="8"/>
      <c r="F411" s="8"/>
    </row>
    <row r="412" spans="1:6" ht="15.75">
      <c r="A412" s="6"/>
      <c r="B412" s="7"/>
      <c r="C412" s="8"/>
      <c r="D412" s="8"/>
      <c r="E412" s="8"/>
      <c r="F412" s="8"/>
    </row>
    <row r="413" spans="1:6" ht="15.75">
      <c r="A413" s="6"/>
      <c r="B413" s="7"/>
      <c r="C413" s="8"/>
      <c r="D413" s="8"/>
      <c r="E413" s="8"/>
      <c r="F413" s="8"/>
    </row>
  </sheetData>
  <sheetProtection/>
  <mergeCells count="41">
    <mergeCell ref="B300:C300"/>
    <mergeCell ref="B209:C209"/>
    <mergeCell ref="B336:C336"/>
    <mergeCell ref="B346:C346"/>
    <mergeCell ref="B201:C201"/>
    <mergeCell ref="A408:B408"/>
    <mergeCell ref="A409:B409"/>
    <mergeCell ref="B12:C12"/>
    <mergeCell ref="B52:C52"/>
    <mergeCell ref="B342:C342"/>
    <mergeCell ref="A405:E405"/>
    <mergeCell ref="A404:E404"/>
    <mergeCell ref="A6:H6"/>
    <mergeCell ref="A7:F7"/>
    <mergeCell ref="A1:F1"/>
    <mergeCell ref="A2:F2"/>
    <mergeCell ref="A3:F3"/>
    <mergeCell ref="B143:C143"/>
    <mergeCell ref="A4:F4"/>
    <mergeCell ref="A8:F8"/>
    <mergeCell ref="A5:F5"/>
    <mergeCell ref="B76:C76"/>
    <mergeCell ref="A403:E403"/>
    <mergeCell ref="B219:C219"/>
    <mergeCell ref="B312:C312"/>
    <mergeCell ref="A218:E218"/>
    <mergeCell ref="B114:C114"/>
    <mergeCell ref="B286:C286"/>
    <mergeCell ref="B190:C190"/>
    <mergeCell ref="B322:C322"/>
    <mergeCell ref="B328:C328"/>
    <mergeCell ref="B362:C362"/>
    <mergeCell ref="B123:C123"/>
    <mergeCell ref="A9:F9"/>
    <mergeCell ref="B63:C63"/>
    <mergeCell ref="A208:E208"/>
    <mergeCell ref="A122:E122"/>
    <mergeCell ref="A113:E113"/>
    <mergeCell ref="B91:C91"/>
    <mergeCell ref="B164:C164"/>
    <mergeCell ref="B152:C152"/>
  </mergeCells>
  <printOptions/>
  <pageMargins left="0.11811023622047245" right="0.11811023622047245" top="0.7480314960629921" bottom="0.7480314960629921" header="0.31496062992125984" footer="0.31496062992125984"/>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Vladimirs Dudarenoks</dc:creator>
  <cp:keywords/>
  <dc:description/>
  <cp:lastModifiedBy>Eva Sokolova</cp:lastModifiedBy>
  <cp:lastPrinted>2015-09-08T10:09:03Z</cp:lastPrinted>
  <dcterms:created xsi:type="dcterms:W3CDTF">2014-07-22T06:46:18Z</dcterms:created>
  <dcterms:modified xsi:type="dcterms:W3CDTF">2015-09-10T06:36:10Z</dcterms:modified>
  <cp:category/>
  <cp:version/>
  <cp:contentType/>
  <cp:contentStatus/>
</cp:coreProperties>
</file>