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s-02\iepirkumu_dala\Iepirkumi 2021.gads\Iepirkumu procedūras\Anna R\Mazie iepirkumi\104_2021_Strāvas elementu piegāde\"/>
    </mc:Choice>
  </mc:AlternateContent>
  <xr:revisionPtr revIDLastSave="0" documentId="13_ncr:1_{63BCC467-772D-4A0E-B4B8-18B200EEEE02}" xr6:coauthVersionLast="46" xr6:coauthVersionMax="46" xr10:uidLastSave="{00000000-0000-0000-0000-000000000000}"/>
  <bookViews>
    <workbookView xWindow="-120" yWindow="-120" windowWidth="29040" windowHeight="15840" xr2:uid="{407BE74D-73FE-4435-89CA-8E863A829E38}"/>
  </bookViews>
  <sheets>
    <sheet name="1.daļa - baterijas" sheetId="1" r:id="rId1"/>
    <sheet name="2.daļa - akumulator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K19" i="2"/>
  <c r="K18" i="2"/>
  <c r="I19" i="2"/>
  <c r="I18" i="2"/>
  <c r="J32" i="2" l="1"/>
  <c r="J36" i="1"/>
  <c r="K17" i="1"/>
  <c r="K36" i="1" s="1"/>
  <c r="K26" i="2"/>
  <c r="K30" i="2"/>
  <c r="I30" i="2"/>
  <c r="K24" i="2"/>
  <c r="K23" i="2"/>
  <c r="I24" i="2"/>
  <c r="I23" i="2"/>
  <c r="K21" i="2"/>
  <c r="I21" i="2"/>
  <c r="K22" i="2"/>
  <c r="I22" i="2"/>
  <c r="I26" i="2"/>
  <c r="K27" i="2"/>
  <c r="I27" i="2"/>
  <c r="I31" i="2"/>
  <c r="K31" i="2"/>
  <c r="K29" i="2"/>
  <c r="I29" i="2"/>
  <c r="I28" i="2"/>
  <c r="K28" i="2"/>
  <c r="K25" i="2"/>
  <c r="I25" i="2"/>
  <c r="K20" i="2"/>
  <c r="I20" i="2"/>
  <c r="K17" i="2"/>
  <c r="K32" i="2" s="1"/>
  <c r="I17" i="2"/>
  <c r="I32" i="2" l="1"/>
  <c r="K22" i="1"/>
  <c r="I22" i="1"/>
  <c r="K18" i="1" l="1"/>
  <c r="K19" i="1"/>
  <c r="K20" i="1"/>
  <c r="K21" i="1"/>
  <c r="K23" i="1"/>
  <c r="K24" i="1"/>
  <c r="K25" i="1"/>
  <c r="K26" i="1"/>
  <c r="K27" i="1"/>
  <c r="K28" i="1"/>
  <c r="K29" i="1"/>
  <c r="K30" i="1"/>
  <c r="K31" i="1"/>
  <c r="K32" i="1"/>
  <c r="K33" i="1"/>
  <c r="K34" i="1"/>
  <c r="K35" i="1"/>
  <c r="I18" i="1"/>
  <c r="I19" i="1"/>
  <c r="I20" i="1"/>
  <c r="I21" i="1"/>
  <c r="I23" i="1"/>
  <c r="I24" i="1"/>
  <c r="I25" i="1"/>
  <c r="I26" i="1"/>
  <c r="I27" i="1"/>
  <c r="I28" i="1"/>
  <c r="I29" i="1"/>
  <c r="I30" i="1"/>
  <c r="I31" i="1"/>
  <c r="I32" i="1"/>
  <c r="I33" i="1"/>
  <c r="I34" i="1"/>
  <c r="I35" i="1"/>
  <c r="I36" i="1" l="1"/>
</calcChain>
</file>

<file path=xl/sharedStrings.xml><?xml version="1.0" encoding="utf-8"?>
<sst xmlns="http://schemas.openxmlformats.org/spreadsheetml/2006/main" count="152" uniqueCount="96">
  <si>
    <t>VSIA „Paula Stradiņa klīniskā universitātes slimnīca”</t>
  </si>
  <si>
    <t>Tehniskā-finanšu piedāvājuma forma iepirkumam</t>
  </si>
  <si>
    <t>1.daļa - BATERIJAS</t>
  </si>
  <si>
    <t>Piedāvājuma cenā jāiekļauj visas izmaksas, kas saistītas ar bateriju transportu un piegādi;</t>
  </si>
  <si>
    <t>Piegāde 1 nēdeļas laikā no pieprasījuma saņemšanas;</t>
  </si>
  <si>
    <t>N.p.k.</t>
  </si>
  <si>
    <t>Mērvienība</t>
  </si>
  <si>
    <t>Norādīt parametru - ražotāju, modeli</t>
  </si>
  <si>
    <t>Vienas vienības cena, EUR bez PVN</t>
  </si>
  <si>
    <t>Kopsumma, EUR bez PVN</t>
  </si>
  <si>
    <t>gab.</t>
  </si>
  <si>
    <t>Baterijas kapacitāte, mAh</t>
  </si>
  <si>
    <t>Koefiecients</t>
  </si>
  <si>
    <t>Vērtējums</t>
  </si>
  <si>
    <t>Preces nosaukums, veicamās funkcijas, tehniskās prasības</t>
  </si>
  <si>
    <r>
      <t>1,5V AAA LR03</t>
    </r>
    <r>
      <rPr>
        <sz val="12"/>
        <color theme="1"/>
        <rFont val="Times New Roman"/>
        <family val="1"/>
        <charset val="186"/>
      </rPr>
      <t xml:space="preserve"> 
Kapacitāte: ne mazāka kā 1100 mAh</t>
    </r>
  </si>
  <si>
    <r>
      <t>1,5V AA LR6</t>
    </r>
    <r>
      <rPr>
        <sz val="12"/>
        <color theme="1"/>
        <rFont val="Times New Roman"/>
        <family val="1"/>
        <charset val="186"/>
      </rPr>
      <t xml:space="preserve"> 
Kapacitāte: ne mazāka kā 2000 mAh; Izlādes laiks no 1,5V līdz 1,2V pie 0,5A strāvas nav mazāks par 1h</t>
    </r>
  </si>
  <si>
    <r>
      <t xml:space="preserve">1,5V C LR14 
</t>
    </r>
    <r>
      <rPr>
        <sz val="12"/>
        <color theme="1"/>
        <rFont val="Times New Roman"/>
        <family val="1"/>
        <charset val="186"/>
      </rPr>
      <t>Kapacitāte: ne mazāka kā 7500 mAh</t>
    </r>
  </si>
  <si>
    <r>
      <t xml:space="preserve">1,5V AA LR6
</t>
    </r>
    <r>
      <rPr>
        <sz val="12"/>
        <color theme="1"/>
        <rFont val="Times New Roman"/>
        <family val="1"/>
        <charset val="186"/>
      </rPr>
      <t>Kapacitāte ne mazāk kā 2600 mAh, piemērota nepārtrauktai darbībai 24 h medicīnas monitoringa iekārtā, ražotāja "Duracell" atsauces nr. LR6 Industrial vai ekvivalents</t>
    </r>
  </si>
  <si>
    <r>
      <t xml:space="preserve">1,5V AAA LR03
</t>
    </r>
    <r>
      <rPr>
        <sz val="12"/>
        <color theme="1"/>
        <rFont val="Times New Roman"/>
        <family val="1"/>
        <charset val="186"/>
      </rPr>
      <t>Kapacitāte ne mazāk kā 2600 mAh, piemērota nepārtrauktai darbībai 24 h medicīnas monitoringa iekārtā, ražotāja "Duracell" atsauces nr. LR03 Industrial vai ekvivalents</t>
    </r>
  </si>
  <si>
    <r>
      <t xml:space="preserve">1,5V D LR20
</t>
    </r>
    <r>
      <rPr>
        <sz val="12"/>
        <color theme="1"/>
        <rFont val="Times New Roman"/>
        <family val="1"/>
        <charset val="186"/>
      </rPr>
      <t>Kapacitāte: ne mazāka kā 12000 mAh</t>
    </r>
  </si>
  <si>
    <r>
      <t xml:space="preserve">1,5V AA FR6
</t>
    </r>
    <r>
      <rPr>
        <sz val="12"/>
        <color theme="1"/>
        <rFont val="Times New Roman"/>
        <family val="1"/>
        <charset val="186"/>
      </rPr>
      <t>Kapacitāte: ne mazāka kā 2800 mAh</t>
    </r>
  </si>
  <si>
    <r>
      <t xml:space="preserve">12V 8LR932 A23
</t>
    </r>
    <r>
      <rPr>
        <sz val="12"/>
        <color theme="1"/>
        <rFont val="Times New Roman"/>
        <family val="1"/>
        <charset val="186"/>
      </rPr>
      <t>Kapacitāte: ne mazāka kā 50 mAh; Izmērs: Ø10,1 X 28,5 mm</t>
    </r>
  </si>
  <si>
    <r>
      <t xml:space="preserve">3V CR 2032
</t>
    </r>
    <r>
      <rPr>
        <sz val="12"/>
        <color theme="1"/>
        <rFont val="Times New Roman"/>
        <family val="1"/>
        <charset val="186"/>
      </rPr>
      <t>Kapacitāte: ne mazāka kā 200 mAh</t>
    </r>
  </si>
  <si>
    <r>
      <t xml:space="preserve">3V CR 2025
</t>
    </r>
    <r>
      <rPr>
        <sz val="12"/>
        <color theme="1"/>
        <rFont val="Times New Roman"/>
        <family val="1"/>
        <charset val="186"/>
      </rPr>
      <t>Kapacitāte: ne mazāka kā 160 mAh</t>
    </r>
  </si>
  <si>
    <r>
      <t xml:space="preserve">3V CR 2016
</t>
    </r>
    <r>
      <rPr>
        <sz val="12"/>
        <color theme="1"/>
        <rFont val="Times New Roman"/>
        <family val="1"/>
        <charset val="186"/>
      </rPr>
      <t>Kapacitāte: ne mazāka kā 80 mAh</t>
    </r>
  </si>
  <si>
    <r>
      <t xml:space="preserve">9V 6LR61/6LF22
</t>
    </r>
    <r>
      <rPr>
        <sz val="12"/>
        <color theme="1"/>
        <rFont val="Times New Roman"/>
        <family val="1"/>
        <charset val="186"/>
      </rPr>
      <t>Kapacitāte: ne mazāka kā 550 mAh</t>
    </r>
  </si>
  <si>
    <r>
      <t xml:space="preserve">3,6V 1/2AA LS14250/ER14250 
</t>
    </r>
    <r>
      <rPr>
        <sz val="12"/>
        <color theme="1"/>
        <rFont val="Times New Roman"/>
        <family val="1"/>
        <charset val="186"/>
      </rPr>
      <t>Kapacitāte: ne mazāka kā 1200 mAh; Izmērs: Ø14,5 X 25 mm</t>
    </r>
  </si>
  <si>
    <r>
      <t xml:space="preserve">1,5V LR44
</t>
    </r>
    <r>
      <rPr>
        <sz val="12"/>
        <color theme="1"/>
        <rFont val="Times New Roman"/>
        <family val="1"/>
        <charset val="186"/>
      </rPr>
      <t>Kapacitāte: ne mazāka kā 125 mAh; Izmērs: Ø11,6 X 5,4 mm</t>
    </r>
  </si>
  <si>
    <r>
      <t xml:space="preserve">3V CR 123A vai CR17345
</t>
    </r>
    <r>
      <rPr>
        <sz val="12"/>
        <color theme="1"/>
        <rFont val="Times New Roman"/>
        <family val="1"/>
        <charset val="186"/>
      </rPr>
      <t>Kapacitāte: ne mazāka kā 1500 mAh</t>
    </r>
  </si>
  <si>
    <r>
      <t xml:space="preserve">3V CR 2430
</t>
    </r>
    <r>
      <rPr>
        <sz val="12"/>
        <color theme="1"/>
        <rFont val="Times New Roman"/>
        <family val="1"/>
        <charset val="186"/>
      </rPr>
      <t>Kapacitāte: ne mazāka kā 250 mAh; Diametrs 24.5 x 3 mm</t>
    </r>
  </si>
  <si>
    <r>
      <t xml:space="preserve">1,5V LR41
</t>
    </r>
    <r>
      <rPr>
        <sz val="12"/>
        <color theme="1"/>
        <rFont val="Times New Roman"/>
        <family val="1"/>
        <charset val="186"/>
      </rPr>
      <t>Kapacitāte: ne mazāka kā 40mAh; Izmēri: diametrs 7.9 mm  augstums 3.6 mm</t>
    </r>
  </si>
  <si>
    <r>
      <t xml:space="preserve">1,5V LR54/AG10
</t>
    </r>
    <r>
      <rPr>
        <sz val="12"/>
        <color theme="1"/>
        <rFont val="Times New Roman"/>
        <family val="1"/>
        <charset val="186"/>
      </rPr>
      <t>Kapacitāte: ne mazāka kā 80 mAh</t>
    </r>
  </si>
  <si>
    <t>Strāvas elementu piegāde</t>
  </si>
  <si>
    <t>1.1</t>
  </si>
  <si>
    <t>1.2</t>
  </si>
  <si>
    <t>1.3</t>
  </si>
  <si>
    <t>1.4</t>
  </si>
  <si>
    <t>1.5</t>
  </si>
  <si>
    <t>1.6</t>
  </si>
  <si>
    <t>1.7</t>
  </si>
  <si>
    <t>1.8</t>
  </si>
  <si>
    <t>1.9</t>
  </si>
  <si>
    <t>1.10</t>
  </si>
  <si>
    <t>1.11</t>
  </si>
  <si>
    <t>1.12</t>
  </si>
  <si>
    <t>1.13</t>
  </si>
  <si>
    <t>1.14</t>
  </si>
  <si>
    <t>1.15</t>
  </si>
  <si>
    <t>1.16</t>
  </si>
  <si>
    <t>1.17</t>
  </si>
  <si>
    <t>1.18</t>
  </si>
  <si>
    <t>1.19</t>
  </si>
  <si>
    <t>1.daļa - AKUMULATORI</t>
  </si>
  <si>
    <t>2.1</t>
  </si>
  <si>
    <t>2.2</t>
  </si>
  <si>
    <t>2.3</t>
  </si>
  <si>
    <t>2.4</t>
  </si>
  <si>
    <t>2.5</t>
  </si>
  <si>
    <t>2.6</t>
  </si>
  <si>
    <t>2.7</t>
  </si>
  <si>
    <t>2.8</t>
  </si>
  <si>
    <t>2.9</t>
  </si>
  <si>
    <t>2.10</t>
  </si>
  <si>
    <t>2.11</t>
  </si>
  <si>
    <t>2.12</t>
  </si>
  <si>
    <r>
      <t xml:space="preserve">1,5V AA R6
</t>
    </r>
    <r>
      <rPr>
        <sz val="12"/>
        <color theme="1"/>
        <rFont val="Times New Roman"/>
        <family val="1"/>
        <charset val="186"/>
      </rPr>
      <t>Kapacitāte: ne mazāka kā 1000 mAh; Zinc-Carbon</t>
    </r>
  </si>
  <si>
    <r>
      <t xml:space="preserve">NiMH 1,2V AA, HR6
</t>
    </r>
    <r>
      <rPr>
        <sz val="12"/>
        <color theme="1"/>
        <rFont val="Times New Roman"/>
        <family val="1"/>
        <charset val="186"/>
      </rPr>
      <t>Kapacitāte: ne mazāka kā 2000 mAh</t>
    </r>
  </si>
  <si>
    <r>
      <t xml:space="preserve">NiMH 1,2V AAA, HR03
</t>
    </r>
    <r>
      <rPr>
        <sz val="12"/>
        <color theme="1"/>
        <rFont val="Times New Roman"/>
        <family val="1"/>
        <charset val="186"/>
      </rPr>
      <t>Kapacitāte: ne mazāka kā 1000 mAh</t>
    </r>
  </si>
  <si>
    <r>
      <t xml:space="preserve">NiMH 8,4V (9V)
</t>
    </r>
    <r>
      <rPr>
        <sz val="12"/>
        <color theme="1"/>
        <rFont val="Times New Roman"/>
        <family val="1"/>
        <charset val="186"/>
      </rPr>
      <t>Kapacitāte: ne mazāka kā 200 mAh, izmērs ne lielāks kā 48.5x27x16.5 mm (LxWxH), 6F22 (6R61) vai ekvivalents</t>
    </r>
  </si>
  <si>
    <t>2.13</t>
  </si>
  <si>
    <r>
      <t>NiMH 1,2V Sub-C</t>
    </r>
    <r>
      <rPr>
        <sz val="12"/>
        <color theme="1"/>
        <rFont val="Times New Roman"/>
        <family val="1"/>
        <charset val="186"/>
      </rPr>
      <t xml:space="preserve">
Kapacitāte: ne mazāka kā 2900 mAh; Izmērs: Ø23 X 43 mm</t>
    </r>
  </si>
  <si>
    <r>
      <t xml:space="preserve">Svina skābes, 3,2 Ah, 6V
</t>
    </r>
    <r>
      <rPr>
        <sz val="12"/>
        <color theme="1"/>
        <rFont val="Times New Roman"/>
        <family val="1"/>
        <charset val="186"/>
      </rPr>
      <t>Kapacitāte: ne mazāka kā 3200 mAh; izmērs ne lielāks kā 134x34x67 mm</t>
    </r>
  </si>
  <si>
    <r>
      <t xml:space="preserve">Svina skābes, 4,5 Ah, 6V
</t>
    </r>
    <r>
      <rPr>
        <sz val="12"/>
        <color theme="1"/>
        <rFont val="Times New Roman"/>
        <family val="1"/>
        <charset val="186"/>
      </rPr>
      <t>Kapacitāte: ne mazāka kā 4500 mAh; izmērs ne lielāks kā 107x70x48 mm (HxLxW)</t>
    </r>
  </si>
  <si>
    <r>
      <t xml:space="preserve">Svina skābes, 7 Ah, 6V
</t>
    </r>
    <r>
      <rPr>
        <sz val="12"/>
        <color theme="1"/>
        <rFont val="Times New Roman"/>
        <family val="1"/>
        <charset val="186"/>
      </rPr>
      <t>Kapacitāte: ne mazāka kā 7000 mAh; izmērs ne lielāks kā 151x34x100 mm</t>
    </r>
  </si>
  <si>
    <r>
      <t>Svina skābes, 12,0 Ah, 12V</t>
    </r>
    <r>
      <rPr>
        <sz val="12"/>
        <color theme="1"/>
        <rFont val="Times New Roman"/>
        <family val="1"/>
        <charset val="186"/>
      </rPr>
      <t xml:space="preserve">
Kapacitāte: ne mazāka kā 12000 mAh; izmērs ne lielāks kā 151x99x95 ± 1 mm (LxWxH), atsauces nr. EH 12-12 vai LP12-12 vai ekvivalents</t>
    </r>
  </si>
  <si>
    <r>
      <t>Svina skābes, 4,5 Ah, 12V</t>
    </r>
    <r>
      <rPr>
        <sz val="12"/>
        <color theme="1"/>
        <rFont val="Times New Roman"/>
        <family val="1"/>
        <charset val="186"/>
      </rPr>
      <t xml:space="preserve">
Kapacitāte: ne mazāka kā 4500 mAh; izmērs ne lielāks kā 90x70x106 mm, atsauces nr. EP 5-12 vai NB5-12 vai ekvivalents</t>
    </r>
  </si>
  <si>
    <r>
      <t>Svina skābes, 17,0 Ah, 12V</t>
    </r>
    <r>
      <rPr>
        <sz val="12"/>
        <color theme="1"/>
        <rFont val="Times New Roman"/>
        <family val="1"/>
        <charset val="186"/>
      </rPr>
      <t xml:space="preserve">
Kapacitāte: ne mazāka kā 17000 mAh; izmērs ne lielāks kā 167x181x77 mm, atsauces nr. EH 17-12 vai LP17-12 vai ekvivalents</t>
    </r>
  </si>
  <si>
    <r>
      <t>Svina skābes, 7,2 Ah, 12V</t>
    </r>
    <r>
      <rPr>
        <sz val="12"/>
        <color theme="1"/>
        <rFont val="Times New Roman"/>
        <family val="1"/>
        <charset val="186"/>
      </rPr>
      <t xml:space="preserve">
Kapacitāte: ne mazāka kā 7200 mAh; izmērs ne lielāks kā 151x65x95 mm, atsauces nr. EP 7.2-12 vai LP7.5-12 vai ekvivalents</t>
    </r>
  </si>
  <si>
    <r>
      <t>Svina skābes, 3,2 Ah, 12V</t>
    </r>
    <r>
      <rPr>
        <sz val="12"/>
        <color theme="1"/>
        <rFont val="Times New Roman"/>
        <family val="1"/>
        <charset val="186"/>
      </rPr>
      <t xml:space="preserve">
Kapacitāte: ne mazāka kā 3200 mAh; izmērs ne lielāks kā 134x67x61 mm, atsauces nr. EP 3.6 - 12 vai LP3.3-12 vai ekvivalents</t>
    </r>
  </si>
  <si>
    <r>
      <t xml:space="preserve">NiMH 1,2V AAA, 1Z
</t>
    </r>
    <r>
      <rPr>
        <sz val="12"/>
        <color theme="1"/>
        <rFont val="Times New Roman"/>
        <family val="1"/>
        <charset val="186"/>
      </rPr>
      <t>Kapacitāte: ne mazāka kā 750 mAh; Industriāla tipa ar lodējamiem galiem</t>
    </r>
  </si>
  <si>
    <t>Kopā:</t>
  </si>
  <si>
    <t>Vispārīgās prasības:</t>
  </si>
  <si>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</si>
  <si>
    <t>**Parametru atbilstību pamatot ar norādi uz tehniskajām datu lapām ("data sheet'') jeb informatīviem materiāliem, kas apliecina atbilstību (oriģinālvalodā un tulkojumi valsts valodā, ja orģinālvaloda nav angļu), norādot atsauci tehniskajā piedāvājumā uz konkrēto lapaspusi. Informatīvajos materiālos pretendents atzīmē uz kuru iepirkuma tehniskās specifikācijas pozīciju pievienotā informācija attiecināma;</t>
  </si>
  <si>
    <t>Skaitliskiem parametriem pielaide ± 10%, ja nav norādīts citādāk;</t>
  </si>
  <si>
    <t>Ņemot vērā, ka neparedzamu apstākļu dēļ,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</si>
  <si>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Pēc pasūtītāja pieprasījuma Pretendentam jānodrošina piedāvātas Preces paraugs.</t>
  </si>
  <si>
    <t>Daudzums (24 mēn. periodam)*</t>
  </si>
  <si>
    <t>Atsauce uz informatīvo materiālu**</t>
  </si>
  <si>
    <t>Preču derīguma termiņam uz preces piegādes brīdi jābūt ne mazākam kā puse no ražotāja noteiktā derīguma termiņa</t>
  </si>
  <si>
    <t>Preču derīguma termiņam uz preces piegādes brīdi jābūt ne mazākam kā puse no ražotāja noteiktā derīguma termiņa.</t>
  </si>
  <si>
    <r>
      <t>Svina skābes, 1,2 Ah, 12V</t>
    </r>
    <r>
      <rPr>
        <sz val="12"/>
        <color theme="1"/>
        <rFont val="Times New Roman"/>
        <family val="1"/>
        <charset val="186"/>
      </rPr>
      <t xml:space="preserve">
Kapacitāte: ne mazāka kā 1200 mAh; izmērs ne lielāks kā 97x49x58 mm (LxWxH), atsauces nr. RL1212 vai ekvivalents</t>
    </r>
  </si>
  <si>
    <r>
      <t>Svina skābes, 2,4 Ah, 12V</t>
    </r>
    <r>
      <rPr>
        <sz val="12"/>
        <color theme="1"/>
        <rFont val="Times New Roman"/>
        <family val="1"/>
        <charset val="186"/>
      </rPr>
      <t xml:space="preserve">
Kapacitāte: ne mazāka kā 2400 mAh; izmērs ne lielāks kā 180x37x68 mm (LxWxH), atsauces nr. UL2.4-12 vai ekvivalents</t>
    </r>
  </si>
  <si>
    <t>2.14</t>
  </si>
  <si>
    <t>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</si>
</sst>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Ls-426]\ * #,##0.00_-;\-[$Ls-426]\ * #,##0.00_-;_-[$Ls-426]\ * &quot;-&quot;??_-;_-@_-"/>
    <numFmt numFmtId="165" formatCode="0.000"/>
  </numFmts>
  <fonts count="11"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sz val="12"/>
      <color theme="1"/>
      <name val="Times New Roman"/>
      <family val="1"/>
      <charset val="186"/>
    </font>
    <font>
      <b/>
      <sz val="14"/>
      <color theme="1"/>
      <name val="Times New Roman"/>
      <family val="1"/>
      <charset val="186"/>
    </font>
    <font>
      <sz val="14"/>
      <color theme="1"/>
      <name val="Times New Roman"/>
      <family val="1"/>
      <charset val="186"/>
    </font>
    <font>
      <b/>
      <i/>
      <sz val="11"/>
      <name val="Times New Roman"/>
      <family val="1"/>
      <charset val="186"/>
    </font>
    <font>
      <sz val="10"/>
      <name val="Times New Roman"/>
      <family val="1"/>
      <charset val="186"/>
    </font>
    <font>
      <sz val="11"/>
      <name val="Times New Roman"/>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164" fontId="2" fillId="0" borderId="0">
      <alignment vertical="center" wrapText="1"/>
    </xf>
    <xf numFmtId="9" fontId="1" fillId="0" borderId="0" applyFont="0" applyFill="0" applyBorder="0" applyAlignment="0" applyProtection="0"/>
  </cellStyleXfs>
  <cellXfs count="35">
    <xf numFmtId="0" fontId="0" fillId="0" borderId="0" xfId="0"/>
    <xf numFmtId="0" fontId="0" fillId="0" borderId="0" xfId="0" applyAlignment="1">
      <alignment vertical="center"/>
    </xf>
    <xf numFmtId="49" fontId="2" fillId="0" borderId="0" xfId="2" applyNumberFormat="1" applyAlignment="1">
      <alignment horizontal="right" vertical="center"/>
    </xf>
    <xf numFmtId="164" fontId="2" fillId="0" borderId="0" xfId="2" applyAlignment="1">
      <alignment horizontal="left" vertical="top" wrapText="1"/>
    </xf>
    <xf numFmtId="164" fontId="2" fillId="0" borderId="0" xfId="2" applyAlignment="1">
      <alignment vertical="center" wrapText="1"/>
    </xf>
    <xf numFmtId="0" fontId="2" fillId="0" borderId="0" xfId="2" applyNumberFormat="1" applyAlignment="1">
      <alignment horizontal="right" vertical="center"/>
    </xf>
    <xf numFmtId="0" fontId="4" fillId="0" borderId="0" xfId="2" applyNumberFormat="1" applyFont="1" applyBorder="1" applyAlignment="1">
      <alignment horizont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applyAlignment="1">
      <alignment horizontal="left" wrapText="1"/>
    </xf>
    <xf numFmtId="0" fontId="5" fillId="0" borderId="1" xfId="0" applyFont="1" applyFill="1" applyBorder="1" applyAlignment="1">
      <alignment horizontal="center"/>
    </xf>
    <xf numFmtId="0" fontId="5" fillId="0" borderId="0" xfId="0" applyFont="1" applyFill="1" applyAlignment="1">
      <alignment horizontal="center"/>
    </xf>
    <xf numFmtId="0" fontId="2" fillId="0" borderId="1" xfId="2" applyNumberFormat="1" applyFont="1" applyBorder="1" applyAlignment="1">
      <alignment vertical="center" wrapText="1"/>
    </xf>
    <xf numFmtId="0" fontId="3" fillId="0" borderId="0" xfId="2" applyNumberFormat="1" applyFont="1" applyAlignment="1">
      <alignment horizontal="center" vertical="center" wrapText="1"/>
    </xf>
    <xf numFmtId="0" fontId="2" fillId="0" borderId="0" xfId="2" applyNumberFormat="1" applyFont="1" applyBorder="1" applyAlignment="1">
      <alignment wrapText="1"/>
    </xf>
    <xf numFmtId="44" fontId="5" fillId="0" borderId="1" xfId="1" applyFont="1" applyFill="1" applyBorder="1" applyAlignment="1">
      <alignment horizontal="center"/>
    </xf>
    <xf numFmtId="0" fontId="3" fillId="0" borderId="1" xfId="0" quotePrefix="1" applyFont="1" applyFill="1" applyBorder="1" applyAlignment="1">
      <alignment horizontal="center" vertical="center"/>
    </xf>
    <xf numFmtId="0" fontId="4" fillId="0" borderId="0" xfId="2" applyNumberFormat="1" applyFont="1" applyBorder="1" applyAlignment="1">
      <alignment horizontal="center" wrapText="1"/>
    </xf>
    <xf numFmtId="165" fontId="5" fillId="0" borderId="0" xfId="3" applyNumberFormat="1" applyFont="1" applyFill="1" applyAlignment="1">
      <alignment horizontal="center"/>
    </xf>
    <xf numFmtId="165" fontId="5" fillId="0" borderId="0" xfId="0" applyNumberFormat="1" applyFont="1" applyFill="1" applyAlignment="1">
      <alignment horizontal="center"/>
    </xf>
    <xf numFmtId="2" fontId="5" fillId="0" borderId="1" xfId="0" applyNumberFormat="1" applyFont="1" applyFill="1" applyBorder="1" applyAlignment="1">
      <alignment horizontal="center"/>
    </xf>
    <xf numFmtId="0" fontId="6" fillId="0" borderId="0" xfId="0" applyFont="1" applyAlignment="1">
      <alignment horizontal="right"/>
    </xf>
    <xf numFmtId="44" fontId="7" fillId="0" borderId="1" xfId="0" applyNumberFormat="1" applyFont="1" applyBorder="1"/>
    <xf numFmtId="44" fontId="7" fillId="4" borderId="1" xfId="0" applyNumberFormat="1" applyFont="1" applyFill="1" applyBorder="1"/>
    <xf numFmtId="2" fontId="7" fillId="0" borderId="1" xfId="1" applyNumberFormat="1" applyFont="1" applyBorder="1" applyAlignment="1">
      <alignment horizontal="center"/>
    </xf>
    <xf numFmtId="0" fontId="3" fillId="3" borderId="1" xfId="0" applyFont="1" applyFill="1" applyBorder="1" applyAlignment="1">
      <alignment horizontal="center" vertical="center" wrapText="1"/>
    </xf>
    <xf numFmtId="2" fontId="5" fillId="0" borderId="0" xfId="3" applyNumberFormat="1" applyFont="1" applyFill="1" applyAlignment="1">
      <alignment horizontal="center"/>
    </xf>
    <xf numFmtId="0" fontId="10" fillId="5" borderId="1" xfId="2" applyNumberFormat="1" applyFont="1" applyFill="1" applyBorder="1" applyAlignment="1">
      <alignment horizontal="left" vertical="top" wrapText="1"/>
    </xf>
    <xf numFmtId="0" fontId="3" fillId="0" borderId="0" xfId="2" applyNumberFormat="1" applyFont="1" applyAlignment="1">
      <alignment horizontal="center" vertical="center" wrapText="1"/>
    </xf>
    <xf numFmtId="0" fontId="4" fillId="0" borderId="0" xfId="2" applyNumberFormat="1" applyFont="1" applyBorder="1" applyAlignment="1">
      <alignment horizontal="center" wrapText="1"/>
    </xf>
    <xf numFmtId="0" fontId="8" fillId="0" borderId="0" xfId="0" quotePrefix="1" applyNumberFormat="1" applyFont="1" applyFill="1" applyBorder="1" applyAlignment="1">
      <alignment horizontal="left" vertical="center" wrapText="1"/>
    </xf>
    <xf numFmtId="0" fontId="10" fillId="0" borderId="1" xfId="2" applyNumberFormat="1" applyFont="1" applyFill="1" applyBorder="1" applyAlignment="1">
      <alignment horizontal="left" vertical="top" wrapText="1"/>
    </xf>
    <xf numFmtId="0" fontId="9" fillId="0" borderId="1" xfId="2" applyNumberFormat="1" applyFont="1" applyFill="1" applyBorder="1" applyAlignment="1">
      <alignment horizontal="left" vertical="top" wrapText="1"/>
    </xf>
  </cellXfs>
  <cellStyles count="4">
    <cellStyle name="Currency" xfId="1" builtinId="4"/>
    <cellStyle name="Normal" xfId="0" builtinId="0"/>
    <cellStyle name="Normal 4" xfId="2" xr:uid="{20C18817-3895-414B-AC7A-C8C60142D79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30ED-135F-4313-9677-F8BE9F27D501}">
  <dimension ref="A1:M36"/>
  <sheetViews>
    <sheetView tabSelected="1" zoomScale="90" zoomScaleNormal="90" workbookViewId="0">
      <selection activeCell="B12" sqref="B12:F12"/>
    </sheetView>
  </sheetViews>
  <sheetFormatPr defaultColWidth="9.140625" defaultRowHeight="15" x14ac:dyDescent="0.25"/>
  <cols>
    <col min="1" max="1" width="6.7109375" bestFit="1" customWidth="1"/>
    <col min="2" max="2" width="90.42578125" customWidth="1"/>
    <col min="3" max="3" width="11.85546875" customWidth="1"/>
    <col min="4" max="4" width="10.5703125" customWidth="1"/>
    <col min="5" max="5" width="28.7109375" customWidth="1"/>
    <col min="6" max="6" width="20.7109375" customWidth="1"/>
    <col min="7" max="7" width="10.7109375" customWidth="1"/>
    <col min="8" max="8" width="14.85546875" bestFit="1" customWidth="1"/>
    <col min="9" max="9" width="15.85546875" customWidth="1"/>
    <col min="10" max="10" width="13.28515625" customWidth="1"/>
    <col min="11" max="11" width="18.5703125" customWidth="1"/>
  </cols>
  <sheetData>
    <row r="1" spans="1:11" x14ac:dyDescent="0.25">
      <c r="A1" s="1"/>
      <c r="B1" s="2"/>
      <c r="C1" s="3"/>
      <c r="D1" s="4"/>
      <c r="E1" s="5" t="s">
        <v>0</v>
      </c>
      <c r="G1" s="5"/>
    </row>
    <row r="2" spans="1:11" ht="15.75" customHeight="1" x14ac:dyDescent="0.25">
      <c r="A2" s="30" t="s">
        <v>1</v>
      </c>
      <c r="B2" s="30"/>
      <c r="C2" s="30"/>
      <c r="D2" s="30"/>
      <c r="E2" s="30"/>
      <c r="G2" s="15"/>
    </row>
    <row r="3" spans="1:11" ht="15.75" customHeight="1" x14ac:dyDescent="0.25">
      <c r="A3" s="31" t="s">
        <v>33</v>
      </c>
      <c r="B3" s="31"/>
      <c r="C3" s="31"/>
      <c r="D3" s="31"/>
      <c r="E3" s="31"/>
      <c r="G3" s="6"/>
    </row>
    <row r="4" spans="1:11" ht="15.75" x14ac:dyDescent="0.25">
      <c r="A4" s="1"/>
      <c r="B4" s="6"/>
      <c r="C4" s="6"/>
      <c r="D4" s="6"/>
      <c r="E4" s="6"/>
      <c r="G4" s="6"/>
    </row>
    <row r="5" spans="1:11" ht="15.75" x14ac:dyDescent="0.25">
      <c r="A5" s="31" t="s">
        <v>2</v>
      </c>
      <c r="B5" s="31"/>
      <c r="C5" s="31"/>
      <c r="D5" s="31"/>
      <c r="E5" s="31"/>
      <c r="G5" s="6"/>
    </row>
    <row r="6" spans="1:11" ht="15.75" x14ac:dyDescent="0.25">
      <c r="A6" s="32" t="s">
        <v>82</v>
      </c>
      <c r="B6" s="32"/>
      <c r="C6" s="32"/>
      <c r="D6" s="32"/>
      <c r="E6" s="32"/>
      <c r="F6" s="32"/>
      <c r="G6" s="6"/>
    </row>
    <row r="7" spans="1:11" x14ac:dyDescent="0.25">
      <c r="A7" s="14">
        <v>1</v>
      </c>
      <c r="B7" s="33" t="s">
        <v>3</v>
      </c>
      <c r="C7" s="33"/>
      <c r="D7" s="33"/>
      <c r="E7" s="33"/>
      <c r="F7" s="33"/>
      <c r="G7" s="16"/>
    </row>
    <row r="8" spans="1:11" ht="30.75" customHeight="1" x14ac:dyDescent="0.25">
      <c r="A8" s="14">
        <v>2</v>
      </c>
      <c r="B8" s="33" t="s">
        <v>83</v>
      </c>
      <c r="C8" s="33"/>
      <c r="D8" s="33"/>
      <c r="E8" s="33"/>
      <c r="F8" s="33"/>
      <c r="G8" s="16"/>
    </row>
    <row r="9" spans="1:11" ht="30.75" customHeight="1" x14ac:dyDescent="0.25">
      <c r="A9" s="14">
        <v>3</v>
      </c>
      <c r="B9" s="33" t="s">
        <v>84</v>
      </c>
      <c r="C9" s="33"/>
      <c r="D9" s="33"/>
      <c r="E9" s="33"/>
      <c r="F9" s="33"/>
      <c r="G9" s="16"/>
    </row>
    <row r="10" spans="1:11" x14ac:dyDescent="0.25">
      <c r="A10" s="14">
        <v>4</v>
      </c>
      <c r="B10" s="29" t="s">
        <v>4</v>
      </c>
      <c r="C10" s="29"/>
      <c r="D10" s="29"/>
      <c r="E10" s="29"/>
      <c r="F10" s="29"/>
      <c r="G10" s="16"/>
    </row>
    <row r="11" spans="1:11" x14ac:dyDescent="0.25">
      <c r="A11" s="14">
        <v>5</v>
      </c>
      <c r="B11" s="33" t="s">
        <v>85</v>
      </c>
      <c r="C11" s="33"/>
      <c r="D11" s="33"/>
      <c r="E11" s="33"/>
      <c r="F11" s="33"/>
      <c r="G11" s="16"/>
    </row>
    <row r="12" spans="1:11" ht="30.75" customHeight="1" x14ac:dyDescent="0.25">
      <c r="A12" s="14">
        <v>6</v>
      </c>
      <c r="B12" s="29" t="s">
        <v>86</v>
      </c>
      <c r="C12" s="29"/>
      <c r="D12" s="29"/>
      <c r="E12" s="29"/>
      <c r="F12" s="29"/>
      <c r="G12" s="16"/>
    </row>
    <row r="13" spans="1:11" x14ac:dyDescent="0.25">
      <c r="A13" s="14">
        <v>7</v>
      </c>
      <c r="B13" s="29" t="s">
        <v>87</v>
      </c>
      <c r="C13" s="29"/>
      <c r="D13" s="29"/>
      <c r="E13" s="29"/>
      <c r="F13" s="29"/>
      <c r="G13" s="16"/>
    </row>
    <row r="14" spans="1:11" x14ac:dyDescent="0.25">
      <c r="A14" s="14">
        <v>8</v>
      </c>
      <c r="B14" s="29" t="s">
        <v>91</v>
      </c>
      <c r="C14" s="29"/>
      <c r="D14" s="29"/>
      <c r="E14" s="29"/>
      <c r="F14" s="29"/>
      <c r="G14" s="16"/>
    </row>
    <row r="16" spans="1:11" s="10" customFormat="1" ht="47.25" x14ac:dyDescent="0.25">
      <c r="A16" s="7" t="s">
        <v>5</v>
      </c>
      <c r="B16" s="8" t="s">
        <v>14</v>
      </c>
      <c r="C16" s="8" t="s">
        <v>88</v>
      </c>
      <c r="D16" s="8" t="s">
        <v>6</v>
      </c>
      <c r="E16" s="9" t="s">
        <v>7</v>
      </c>
      <c r="F16" s="9" t="s">
        <v>89</v>
      </c>
      <c r="G16" s="27" t="s">
        <v>11</v>
      </c>
      <c r="H16" s="27" t="s">
        <v>8</v>
      </c>
      <c r="I16" s="9" t="s">
        <v>9</v>
      </c>
      <c r="J16" s="8" t="s">
        <v>12</v>
      </c>
      <c r="K16" s="8" t="s">
        <v>13</v>
      </c>
    </row>
    <row r="17" spans="1:13" s="13" customFormat="1" ht="47.25" x14ac:dyDescent="0.25">
      <c r="A17" s="18" t="s">
        <v>34</v>
      </c>
      <c r="B17" s="11" t="s">
        <v>16</v>
      </c>
      <c r="C17" s="12">
        <v>34000</v>
      </c>
      <c r="D17" s="12" t="s">
        <v>10</v>
      </c>
      <c r="E17" s="12"/>
      <c r="F17" s="12"/>
      <c r="G17" s="12">
        <v>0</v>
      </c>
      <c r="H17" s="12">
        <v>0</v>
      </c>
      <c r="I17" s="17">
        <f t="shared" ref="I17:I35" si="0">C17*H17</f>
        <v>0</v>
      </c>
      <c r="J17" s="22">
        <v>0.7</v>
      </c>
      <c r="K17" s="12" t="e">
        <f>G17/H17*J17</f>
        <v>#DIV/0!</v>
      </c>
      <c r="M17" s="21"/>
    </row>
    <row r="18" spans="1:13" s="13" customFormat="1" ht="31.5" x14ac:dyDescent="0.25">
      <c r="A18" s="18" t="s">
        <v>35</v>
      </c>
      <c r="B18" s="11" t="s">
        <v>15</v>
      </c>
      <c r="C18" s="12">
        <v>7000</v>
      </c>
      <c r="D18" s="12" t="s">
        <v>10</v>
      </c>
      <c r="E18" s="12"/>
      <c r="F18" s="12"/>
      <c r="G18" s="12">
        <v>0</v>
      </c>
      <c r="H18" s="12">
        <v>0</v>
      </c>
      <c r="I18" s="17">
        <f t="shared" si="0"/>
        <v>0</v>
      </c>
      <c r="J18" s="22">
        <v>0.13</v>
      </c>
      <c r="K18" s="12" t="e">
        <f t="shared" ref="K18:K35" si="1">G18/H18*J18</f>
        <v>#DIV/0!</v>
      </c>
      <c r="M18" s="21"/>
    </row>
    <row r="19" spans="1:13" s="13" customFormat="1" ht="47.25" x14ac:dyDescent="0.25">
      <c r="A19" s="18" t="s">
        <v>36</v>
      </c>
      <c r="B19" s="11" t="s">
        <v>18</v>
      </c>
      <c r="C19" s="12">
        <v>500</v>
      </c>
      <c r="D19" s="12" t="s">
        <v>10</v>
      </c>
      <c r="E19" s="12"/>
      <c r="F19" s="12"/>
      <c r="G19" s="12">
        <v>0</v>
      </c>
      <c r="H19" s="12">
        <v>0</v>
      </c>
      <c r="I19" s="17">
        <f t="shared" si="0"/>
        <v>0</v>
      </c>
      <c r="J19" s="12">
        <v>0.01</v>
      </c>
      <c r="K19" s="12" t="e">
        <f t="shared" si="1"/>
        <v>#DIV/0!</v>
      </c>
      <c r="M19" s="21"/>
    </row>
    <row r="20" spans="1:13" s="13" customFormat="1" ht="47.25" x14ac:dyDescent="0.25">
      <c r="A20" s="18" t="s">
        <v>37</v>
      </c>
      <c r="B20" s="11" t="s">
        <v>19</v>
      </c>
      <c r="C20" s="12">
        <v>1000</v>
      </c>
      <c r="D20" s="12" t="s">
        <v>10</v>
      </c>
      <c r="E20" s="12"/>
      <c r="F20" s="12"/>
      <c r="G20" s="12">
        <v>0</v>
      </c>
      <c r="H20" s="12">
        <v>0</v>
      </c>
      <c r="I20" s="17">
        <f t="shared" si="0"/>
        <v>0</v>
      </c>
      <c r="J20" s="12">
        <v>0.01</v>
      </c>
      <c r="K20" s="12" t="e">
        <f t="shared" si="1"/>
        <v>#DIV/0!</v>
      </c>
      <c r="M20" s="21"/>
    </row>
    <row r="21" spans="1:13" s="13" customFormat="1" ht="31.5" x14ac:dyDescent="0.25">
      <c r="A21" s="18" t="s">
        <v>38</v>
      </c>
      <c r="B21" s="11" t="s">
        <v>21</v>
      </c>
      <c r="C21" s="12">
        <v>100</v>
      </c>
      <c r="D21" s="12" t="s">
        <v>10</v>
      </c>
      <c r="E21" s="12"/>
      <c r="F21" s="12"/>
      <c r="G21" s="12">
        <v>0</v>
      </c>
      <c r="H21" s="12">
        <v>0</v>
      </c>
      <c r="I21" s="17">
        <f t="shared" si="0"/>
        <v>0</v>
      </c>
      <c r="J21" s="12">
        <v>0.01</v>
      </c>
      <c r="K21" s="12" t="e">
        <f t="shared" si="1"/>
        <v>#DIV/0!</v>
      </c>
      <c r="M21" s="21"/>
    </row>
    <row r="22" spans="1:13" s="13" customFormat="1" ht="31.5" x14ac:dyDescent="0.25">
      <c r="A22" s="18" t="s">
        <v>39</v>
      </c>
      <c r="B22" s="11" t="s">
        <v>66</v>
      </c>
      <c r="C22" s="12">
        <v>10</v>
      </c>
      <c r="D22" s="12" t="s">
        <v>10</v>
      </c>
      <c r="E22" s="12"/>
      <c r="F22" s="12"/>
      <c r="G22" s="12">
        <v>0</v>
      </c>
      <c r="H22" s="12">
        <v>0</v>
      </c>
      <c r="I22" s="17">
        <f t="shared" ref="I22" si="2">C22*H22</f>
        <v>0</v>
      </c>
      <c r="J22" s="12">
        <v>0.01</v>
      </c>
      <c r="K22" s="12" t="e">
        <f t="shared" ref="K22" si="3">G22/H22*J22</f>
        <v>#DIV/0!</v>
      </c>
      <c r="M22" s="21"/>
    </row>
    <row r="23" spans="1:13" s="13" customFormat="1" ht="31.5" x14ac:dyDescent="0.25">
      <c r="A23" s="18" t="s">
        <v>40</v>
      </c>
      <c r="B23" s="11" t="s">
        <v>32</v>
      </c>
      <c r="C23" s="12">
        <v>10</v>
      </c>
      <c r="D23" s="12" t="s">
        <v>10</v>
      </c>
      <c r="E23" s="12"/>
      <c r="F23" s="12"/>
      <c r="G23" s="12">
        <v>0</v>
      </c>
      <c r="H23" s="12">
        <v>0</v>
      </c>
      <c r="I23" s="17">
        <f t="shared" si="0"/>
        <v>0</v>
      </c>
      <c r="J23" s="12">
        <v>0.01</v>
      </c>
      <c r="K23" s="12" t="e">
        <f t="shared" si="1"/>
        <v>#DIV/0!</v>
      </c>
      <c r="M23" s="21"/>
    </row>
    <row r="24" spans="1:13" s="13" customFormat="1" ht="31.5" x14ac:dyDescent="0.25">
      <c r="A24" s="18" t="s">
        <v>41</v>
      </c>
      <c r="B24" s="11" t="s">
        <v>17</v>
      </c>
      <c r="C24" s="12">
        <v>700</v>
      </c>
      <c r="D24" s="12" t="s">
        <v>10</v>
      </c>
      <c r="E24" s="12"/>
      <c r="F24" s="12"/>
      <c r="G24" s="12">
        <v>0</v>
      </c>
      <c r="H24" s="12">
        <v>0</v>
      </c>
      <c r="I24" s="17">
        <f t="shared" si="0"/>
        <v>0</v>
      </c>
      <c r="J24" s="12">
        <v>0.01</v>
      </c>
      <c r="K24" s="12" t="e">
        <f t="shared" si="1"/>
        <v>#DIV/0!</v>
      </c>
      <c r="M24" s="21"/>
    </row>
    <row r="25" spans="1:13" s="13" customFormat="1" ht="31.5" x14ac:dyDescent="0.25">
      <c r="A25" s="18" t="s">
        <v>42</v>
      </c>
      <c r="B25" s="11" t="s">
        <v>20</v>
      </c>
      <c r="C25" s="12">
        <v>200</v>
      </c>
      <c r="D25" s="12" t="s">
        <v>10</v>
      </c>
      <c r="E25" s="12"/>
      <c r="F25" s="12"/>
      <c r="G25" s="12">
        <v>0</v>
      </c>
      <c r="H25" s="12">
        <v>0</v>
      </c>
      <c r="I25" s="17">
        <f t="shared" si="0"/>
        <v>0</v>
      </c>
      <c r="J25" s="12">
        <v>0.01</v>
      </c>
      <c r="K25" s="12" t="e">
        <f t="shared" si="1"/>
        <v>#DIV/0!</v>
      </c>
      <c r="M25" s="21"/>
    </row>
    <row r="26" spans="1:13" s="13" customFormat="1" ht="31.5" x14ac:dyDescent="0.25">
      <c r="A26" s="18" t="s">
        <v>43</v>
      </c>
      <c r="B26" s="11" t="s">
        <v>31</v>
      </c>
      <c r="C26" s="12">
        <v>40</v>
      </c>
      <c r="D26" s="12" t="s">
        <v>10</v>
      </c>
      <c r="E26" s="12"/>
      <c r="F26" s="12"/>
      <c r="G26" s="12">
        <v>0</v>
      </c>
      <c r="H26" s="12">
        <v>0</v>
      </c>
      <c r="I26" s="17">
        <f t="shared" si="0"/>
        <v>0</v>
      </c>
      <c r="J26" s="12">
        <v>0.01</v>
      </c>
      <c r="K26" s="12" t="e">
        <f t="shared" si="1"/>
        <v>#DIV/0!</v>
      </c>
      <c r="M26" s="21"/>
    </row>
    <row r="27" spans="1:13" s="13" customFormat="1" ht="31.5" x14ac:dyDescent="0.25">
      <c r="A27" s="18" t="s">
        <v>44</v>
      </c>
      <c r="B27" s="11" t="s">
        <v>28</v>
      </c>
      <c r="C27" s="12">
        <v>100</v>
      </c>
      <c r="D27" s="12" t="s">
        <v>10</v>
      </c>
      <c r="E27" s="12"/>
      <c r="F27" s="12"/>
      <c r="G27" s="12">
        <v>0</v>
      </c>
      <c r="H27" s="12">
        <v>0</v>
      </c>
      <c r="I27" s="17">
        <f t="shared" si="0"/>
        <v>0</v>
      </c>
      <c r="J27" s="12">
        <v>0.01</v>
      </c>
      <c r="K27" s="12" t="e">
        <f t="shared" si="1"/>
        <v>#DIV/0!</v>
      </c>
      <c r="M27" s="21"/>
    </row>
    <row r="28" spans="1:13" s="13" customFormat="1" ht="31.5" x14ac:dyDescent="0.25">
      <c r="A28" s="18" t="s">
        <v>45</v>
      </c>
      <c r="B28" s="11" t="s">
        <v>29</v>
      </c>
      <c r="C28" s="12">
        <v>20</v>
      </c>
      <c r="D28" s="12" t="s">
        <v>10</v>
      </c>
      <c r="E28" s="12"/>
      <c r="F28" s="12"/>
      <c r="G28" s="12">
        <v>0</v>
      </c>
      <c r="H28" s="12">
        <v>0</v>
      </c>
      <c r="I28" s="17">
        <f t="shared" si="0"/>
        <v>0</v>
      </c>
      <c r="J28" s="12">
        <v>0.01</v>
      </c>
      <c r="K28" s="12" t="e">
        <f t="shared" si="1"/>
        <v>#DIV/0!</v>
      </c>
      <c r="M28" s="21"/>
    </row>
    <row r="29" spans="1:13" s="13" customFormat="1" ht="31.5" x14ac:dyDescent="0.25">
      <c r="A29" s="18" t="s">
        <v>46</v>
      </c>
      <c r="B29" s="11" t="s">
        <v>25</v>
      </c>
      <c r="C29" s="12">
        <v>10</v>
      </c>
      <c r="D29" s="12" t="s">
        <v>10</v>
      </c>
      <c r="E29" s="12"/>
      <c r="F29" s="12"/>
      <c r="G29" s="12">
        <v>0</v>
      </c>
      <c r="H29" s="12">
        <v>0</v>
      </c>
      <c r="I29" s="17">
        <f t="shared" si="0"/>
        <v>0</v>
      </c>
      <c r="J29" s="12">
        <v>0.01</v>
      </c>
      <c r="K29" s="12" t="e">
        <f t="shared" si="1"/>
        <v>#DIV/0!</v>
      </c>
      <c r="M29" s="21"/>
    </row>
    <row r="30" spans="1:13" s="13" customFormat="1" ht="31.5" x14ac:dyDescent="0.25">
      <c r="A30" s="18" t="s">
        <v>47</v>
      </c>
      <c r="B30" s="11" t="s">
        <v>24</v>
      </c>
      <c r="C30" s="12">
        <v>10</v>
      </c>
      <c r="D30" s="12" t="s">
        <v>10</v>
      </c>
      <c r="E30" s="12"/>
      <c r="F30" s="12"/>
      <c r="G30" s="12">
        <v>0</v>
      </c>
      <c r="H30" s="12">
        <v>0</v>
      </c>
      <c r="I30" s="17">
        <f t="shared" si="0"/>
        <v>0</v>
      </c>
      <c r="J30" s="12">
        <v>0.01</v>
      </c>
      <c r="K30" s="12" t="e">
        <f t="shared" si="1"/>
        <v>#DIV/0!</v>
      </c>
      <c r="M30" s="21"/>
    </row>
    <row r="31" spans="1:13" s="13" customFormat="1" ht="31.5" x14ac:dyDescent="0.25">
      <c r="A31" s="18" t="s">
        <v>48</v>
      </c>
      <c r="B31" s="11" t="s">
        <v>30</v>
      </c>
      <c r="C31" s="12">
        <v>10</v>
      </c>
      <c r="D31" s="12" t="s">
        <v>10</v>
      </c>
      <c r="E31" s="12"/>
      <c r="F31" s="12"/>
      <c r="G31" s="12">
        <v>0</v>
      </c>
      <c r="H31" s="12">
        <v>0</v>
      </c>
      <c r="I31" s="17">
        <f t="shared" si="0"/>
        <v>0</v>
      </c>
      <c r="J31" s="12">
        <v>0.01</v>
      </c>
      <c r="K31" s="12" t="e">
        <f t="shared" si="1"/>
        <v>#DIV/0!</v>
      </c>
      <c r="M31" s="21"/>
    </row>
    <row r="32" spans="1:13" s="13" customFormat="1" ht="31.5" x14ac:dyDescent="0.25">
      <c r="A32" s="18" t="s">
        <v>49</v>
      </c>
      <c r="B32" s="11" t="s">
        <v>23</v>
      </c>
      <c r="C32" s="12">
        <v>3000</v>
      </c>
      <c r="D32" s="12" t="s">
        <v>10</v>
      </c>
      <c r="E32" s="12"/>
      <c r="F32" s="12"/>
      <c r="G32" s="12">
        <v>0</v>
      </c>
      <c r="H32" s="12">
        <v>0</v>
      </c>
      <c r="I32" s="17">
        <f t="shared" si="0"/>
        <v>0</v>
      </c>
      <c r="J32" s="12">
        <v>0.01</v>
      </c>
      <c r="K32" s="12" t="e">
        <f t="shared" si="1"/>
        <v>#DIV/0!</v>
      </c>
      <c r="M32" s="21"/>
    </row>
    <row r="33" spans="1:13" s="13" customFormat="1" ht="31.5" x14ac:dyDescent="0.25">
      <c r="A33" s="18" t="s">
        <v>50</v>
      </c>
      <c r="B33" s="11" t="s">
        <v>27</v>
      </c>
      <c r="C33" s="12">
        <v>30</v>
      </c>
      <c r="D33" s="12" t="s">
        <v>10</v>
      </c>
      <c r="E33" s="12"/>
      <c r="F33" s="12"/>
      <c r="G33" s="12">
        <v>0</v>
      </c>
      <c r="H33" s="12">
        <v>0</v>
      </c>
      <c r="I33" s="17">
        <f t="shared" si="0"/>
        <v>0</v>
      </c>
      <c r="J33" s="12">
        <v>0.01</v>
      </c>
      <c r="K33" s="12" t="e">
        <f t="shared" si="1"/>
        <v>#DIV/0!</v>
      </c>
      <c r="M33" s="21"/>
    </row>
    <row r="34" spans="1:13" s="13" customFormat="1" ht="31.5" x14ac:dyDescent="0.25">
      <c r="A34" s="18" t="s">
        <v>51</v>
      </c>
      <c r="B34" s="11" t="s">
        <v>26</v>
      </c>
      <c r="C34" s="12">
        <v>1300</v>
      </c>
      <c r="D34" s="12" t="s">
        <v>10</v>
      </c>
      <c r="E34" s="12"/>
      <c r="F34" s="12"/>
      <c r="G34" s="12">
        <v>0</v>
      </c>
      <c r="H34" s="12">
        <v>0</v>
      </c>
      <c r="I34" s="17">
        <f t="shared" si="0"/>
        <v>0</v>
      </c>
      <c r="J34" s="12">
        <v>0.01</v>
      </c>
      <c r="K34" s="12" t="e">
        <f t="shared" si="1"/>
        <v>#DIV/0!</v>
      </c>
      <c r="M34" s="21"/>
    </row>
    <row r="35" spans="1:13" s="13" customFormat="1" ht="31.5" x14ac:dyDescent="0.25">
      <c r="A35" s="18" t="s">
        <v>52</v>
      </c>
      <c r="B35" s="11" t="s">
        <v>22</v>
      </c>
      <c r="C35" s="12">
        <v>10</v>
      </c>
      <c r="D35" s="12" t="s">
        <v>10</v>
      </c>
      <c r="E35" s="12"/>
      <c r="F35" s="12"/>
      <c r="G35" s="12">
        <v>0</v>
      </c>
      <c r="H35" s="12">
        <v>0</v>
      </c>
      <c r="I35" s="17">
        <f t="shared" si="0"/>
        <v>0</v>
      </c>
      <c r="J35" s="12">
        <v>0.01</v>
      </c>
      <c r="K35" s="12" t="e">
        <f t="shared" si="1"/>
        <v>#DIV/0!</v>
      </c>
      <c r="M35" s="21"/>
    </row>
    <row r="36" spans="1:13" ht="18.75" x14ac:dyDescent="0.3">
      <c r="H36" s="23" t="s">
        <v>81</v>
      </c>
      <c r="I36" s="24">
        <f>SUM(I17:I35)</f>
        <v>0</v>
      </c>
      <c r="J36" s="26">
        <f t="shared" ref="J36:K36" si="4">SUM(J17:J35)</f>
        <v>1</v>
      </c>
      <c r="K36" s="25" t="e">
        <f t="shared" si="4"/>
        <v>#DIV/0!</v>
      </c>
    </row>
  </sheetData>
  <mergeCells count="12">
    <mergeCell ref="B14:F14"/>
    <mergeCell ref="A2:E2"/>
    <mergeCell ref="A3:E3"/>
    <mergeCell ref="A5:E5"/>
    <mergeCell ref="A6:F6"/>
    <mergeCell ref="B9:F9"/>
    <mergeCell ref="B11:F11"/>
    <mergeCell ref="B12:F12"/>
    <mergeCell ref="B13:F13"/>
    <mergeCell ref="B7:F7"/>
    <mergeCell ref="B10:F10"/>
    <mergeCell ref="B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A2B4-49FF-4BDA-9F7D-361D2DC91D7A}">
  <dimension ref="A1:M32"/>
  <sheetViews>
    <sheetView zoomScale="70" zoomScaleNormal="70" workbookViewId="0">
      <selection activeCell="B27" sqref="B27"/>
    </sheetView>
  </sheetViews>
  <sheetFormatPr defaultColWidth="9.140625" defaultRowHeight="15" x14ac:dyDescent="0.25"/>
  <cols>
    <col min="1" max="1" width="6.7109375" bestFit="1" customWidth="1"/>
    <col min="2" max="2" width="90.42578125" customWidth="1"/>
    <col min="3" max="3" width="11.85546875" customWidth="1"/>
    <col min="4" max="4" width="10.5703125" customWidth="1"/>
    <col min="5" max="5" width="28.7109375" customWidth="1"/>
    <col min="6" max="6" width="20.7109375" customWidth="1"/>
    <col min="7" max="7" width="10.7109375" customWidth="1"/>
    <col min="8" max="8" width="14.85546875" bestFit="1" customWidth="1"/>
    <col min="9" max="9" width="15.85546875" customWidth="1"/>
    <col min="10" max="10" width="13.28515625" customWidth="1"/>
    <col min="11" max="11" width="11.85546875" bestFit="1" customWidth="1"/>
  </cols>
  <sheetData>
    <row r="1" spans="1:11" x14ac:dyDescent="0.25">
      <c r="A1" s="1"/>
      <c r="B1" s="2"/>
      <c r="C1" s="3"/>
      <c r="D1" s="4"/>
      <c r="E1" s="5" t="s">
        <v>0</v>
      </c>
      <c r="G1" s="5"/>
    </row>
    <row r="2" spans="1:11" ht="15.75" x14ac:dyDescent="0.25">
      <c r="A2" s="30" t="s">
        <v>1</v>
      </c>
      <c r="B2" s="30"/>
      <c r="C2" s="30"/>
      <c r="D2" s="30"/>
      <c r="E2" s="30"/>
      <c r="G2" s="15"/>
    </row>
    <row r="3" spans="1:11" ht="15.75" x14ac:dyDescent="0.25">
      <c r="A3" s="31" t="s">
        <v>33</v>
      </c>
      <c r="B3" s="31"/>
      <c r="C3" s="31"/>
      <c r="D3" s="31"/>
      <c r="E3" s="31"/>
      <c r="G3" s="6"/>
    </row>
    <row r="4" spans="1:11" ht="15.75" x14ac:dyDescent="0.25">
      <c r="A4" s="1"/>
      <c r="B4" s="6"/>
      <c r="C4" s="6"/>
      <c r="D4" s="6"/>
      <c r="E4" s="6"/>
      <c r="G4" s="6"/>
    </row>
    <row r="5" spans="1:11" ht="15.75" x14ac:dyDescent="0.25">
      <c r="A5" s="31" t="s">
        <v>53</v>
      </c>
      <c r="B5" s="31"/>
      <c r="C5" s="31"/>
      <c r="D5" s="31"/>
      <c r="E5" s="31"/>
      <c r="G5" s="6"/>
    </row>
    <row r="6" spans="1:11" ht="15.75" x14ac:dyDescent="0.25">
      <c r="A6" s="32" t="s">
        <v>82</v>
      </c>
      <c r="B6" s="32"/>
      <c r="C6" s="32"/>
      <c r="D6" s="32"/>
      <c r="E6" s="32"/>
      <c r="F6" s="32"/>
      <c r="G6" s="19"/>
    </row>
    <row r="7" spans="1:11" x14ac:dyDescent="0.25">
      <c r="A7" s="14">
        <v>1</v>
      </c>
      <c r="B7" s="34" t="s">
        <v>3</v>
      </c>
      <c r="C7" s="34"/>
      <c r="D7" s="34"/>
      <c r="E7" s="34"/>
      <c r="F7" s="34"/>
      <c r="G7" s="16"/>
    </row>
    <row r="8" spans="1:11" ht="30.75" customHeight="1" x14ac:dyDescent="0.25">
      <c r="A8" s="14">
        <v>2</v>
      </c>
      <c r="B8" s="34" t="s">
        <v>83</v>
      </c>
      <c r="C8" s="34"/>
      <c r="D8" s="34"/>
      <c r="E8" s="34"/>
      <c r="F8" s="34"/>
      <c r="G8" s="16"/>
    </row>
    <row r="9" spans="1:11" ht="30.75" customHeight="1" x14ac:dyDescent="0.25">
      <c r="A9" s="14">
        <v>3</v>
      </c>
      <c r="B9" s="34" t="s">
        <v>84</v>
      </c>
      <c r="C9" s="34"/>
      <c r="D9" s="34"/>
      <c r="E9" s="34"/>
      <c r="F9" s="34"/>
      <c r="G9" s="16"/>
    </row>
    <row r="10" spans="1:11" x14ac:dyDescent="0.25">
      <c r="A10" s="14">
        <v>4</v>
      </c>
      <c r="B10" s="34" t="s">
        <v>4</v>
      </c>
      <c r="C10" s="34"/>
      <c r="D10" s="34"/>
      <c r="E10" s="34"/>
      <c r="F10" s="34"/>
      <c r="G10" s="16"/>
    </row>
    <row r="11" spans="1:11" x14ac:dyDescent="0.25">
      <c r="A11" s="14">
        <v>5</v>
      </c>
      <c r="B11" s="34" t="s">
        <v>85</v>
      </c>
      <c r="C11" s="34"/>
      <c r="D11" s="34"/>
      <c r="E11" s="34"/>
      <c r="F11" s="34"/>
      <c r="G11" s="16"/>
    </row>
    <row r="12" spans="1:11" ht="30.75" customHeight="1" x14ac:dyDescent="0.25">
      <c r="A12" s="14">
        <v>6</v>
      </c>
      <c r="B12" s="34" t="s">
        <v>86</v>
      </c>
      <c r="C12" s="34"/>
      <c r="D12" s="34"/>
      <c r="E12" s="34"/>
      <c r="F12" s="34"/>
      <c r="G12" s="16"/>
    </row>
    <row r="13" spans="1:11" x14ac:dyDescent="0.25">
      <c r="A13" s="14">
        <v>7</v>
      </c>
      <c r="B13" s="34" t="s">
        <v>87</v>
      </c>
      <c r="C13" s="34"/>
      <c r="D13" s="34"/>
      <c r="E13" s="34"/>
      <c r="F13" s="34"/>
      <c r="G13" s="16"/>
    </row>
    <row r="14" spans="1:11" x14ac:dyDescent="0.25">
      <c r="A14" s="14">
        <v>8</v>
      </c>
      <c r="B14" s="34" t="s">
        <v>90</v>
      </c>
      <c r="C14" s="34"/>
      <c r="D14" s="34"/>
      <c r="E14" s="34"/>
      <c r="F14" s="34"/>
      <c r="G14" s="16"/>
    </row>
    <row r="16" spans="1:11" s="10" customFormat="1" ht="47.25" x14ac:dyDescent="0.25">
      <c r="A16" s="7" t="s">
        <v>5</v>
      </c>
      <c r="B16" s="8" t="s">
        <v>14</v>
      </c>
      <c r="C16" s="8" t="s">
        <v>88</v>
      </c>
      <c r="D16" s="8" t="s">
        <v>6</v>
      </c>
      <c r="E16" s="9" t="s">
        <v>7</v>
      </c>
      <c r="F16" s="9" t="s">
        <v>89</v>
      </c>
      <c r="G16" s="27" t="s">
        <v>11</v>
      </c>
      <c r="H16" s="27" t="s">
        <v>8</v>
      </c>
      <c r="I16" s="9" t="s">
        <v>9</v>
      </c>
      <c r="J16" s="8" t="s">
        <v>12</v>
      </c>
      <c r="K16" s="8" t="s">
        <v>13</v>
      </c>
    </row>
    <row r="17" spans="1:13" s="13" customFormat="1" ht="31.5" x14ac:dyDescent="0.25">
      <c r="A17" s="18" t="s">
        <v>54</v>
      </c>
      <c r="B17" s="11" t="s">
        <v>73</v>
      </c>
      <c r="C17" s="12">
        <v>5</v>
      </c>
      <c r="D17" s="12" t="s">
        <v>10</v>
      </c>
      <c r="E17" s="12"/>
      <c r="F17" s="12"/>
      <c r="G17" s="12">
        <v>0</v>
      </c>
      <c r="H17" s="12">
        <v>0</v>
      </c>
      <c r="I17" s="17">
        <f t="shared" ref="I17:I25" si="0">C17*H17</f>
        <v>0</v>
      </c>
      <c r="J17" s="12">
        <v>0.01</v>
      </c>
      <c r="K17" s="12" t="e">
        <f t="shared" ref="K17:K27" si="1">G17/H17*J17</f>
        <v>#DIV/0!</v>
      </c>
      <c r="M17" s="28"/>
    </row>
    <row r="18" spans="1:13" s="13" customFormat="1" ht="47.25" x14ac:dyDescent="0.25">
      <c r="A18" s="18" t="s">
        <v>55</v>
      </c>
      <c r="B18" s="11" t="s">
        <v>92</v>
      </c>
      <c r="C18" s="12">
        <v>10</v>
      </c>
      <c r="D18" s="12" t="s">
        <v>10</v>
      </c>
      <c r="E18" s="12"/>
      <c r="F18" s="12"/>
      <c r="G18" s="12">
        <v>0</v>
      </c>
      <c r="H18" s="12">
        <v>0</v>
      </c>
      <c r="I18" s="17">
        <f t="shared" ref="I18:I19" si="2">C18*H18</f>
        <v>0</v>
      </c>
      <c r="J18" s="12">
        <v>0.02</v>
      </c>
      <c r="K18" s="12" t="e">
        <f t="shared" si="1"/>
        <v>#DIV/0!</v>
      </c>
      <c r="M18" s="28"/>
    </row>
    <row r="19" spans="1:13" s="13" customFormat="1" ht="47.25" x14ac:dyDescent="0.25">
      <c r="A19" s="18" t="s">
        <v>56</v>
      </c>
      <c r="B19" s="11" t="s">
        <v>93</v>
      </c>
      <c r="C19" s="12">
        <v>5</v>
      </c>
      <c r="D19" s="12" t="s">
        <v>10</v>
      </c>
      <c r="E19" s="12"/>
      <c r="F19" s="12"/>
      <c r="G19" s="12">
        <v>0</v>
      </c>
      <c r="H19" s="12">
        <v>0</v>
      </c>
      <c r="I19" s="17">
        <f t="shared" si="2"/>
        <v>0</v>
      </c>
      <c r="J19" s="12">
        <v>0.01</v>
      </c>
      <c r="K19" s="12" t="e">
        <f t="shared" si="1"/>
        <v>#DIV/0!</v>
      </c>
      <c r="M19" s="28"/>
    </row>
    <row r="20" spans="1:13" s="13" customFormat="1" ht="47.25" x14ac:dyDescent="0.25">
      <c r="A20" s="18" t="s">
        <v>57</v>
      </c>
      <c r="B20" s="11" t="s">
        <v>75</v>
      </c>
      <c r="C20" s="12">
        <v>5</v>
      </c>
      <c r="D20" s="12" t="s">
        <v>10</v>
      </c>
      <c r="E20" s="12"/>
      <c r="F20" s="12"/>
      <c r="G20" s="12">
        <v>0</v>
      </c>
      <c r="H20" s="12">
        <v>0</v>
      </c>
      <c r="I20" s="17">
        <f t="shared" si="0"/>
        <v>0</v>
      </c>
      <c r="J20" s="12">
        <v>0.01</v>
      </c>
      <c r="K20" s="12" t="e">
        <f t="shared" si="1"/>
        <v>#DIV/0!</v>
      </c>
      <c r="M20" s="28"/>
    </row>
    <row r="21" spans="1:13" s="13" customFormat="1" ht="47.25" x14ac:dyDescent="0.25">
      <c r="A21" s="18" t="s">
        <v>58</v>
      </c>
      <c r="B21" s="11" t="s">
        <v>79</v>
      </c>
      <c r="C21" s="12">
        <v>5</v>
      </c>
      <c r="D21" s="12" t="s">
        <v>10</v>
      </c>
      <c r="E21" s="12"/>
      <c r="F21" s="12"/>
      <c r="G21" s="12">
        <v>0</v>
      </c>
      <c r="H21" s="12">
        <v>0</v>
      </c>
      <c r="I21" s="17">
        <f t="shared" ref="I21" si="3">C21*H21</f>
        <v>0</v>
      </c>
      <c r="J21" s="12">
        <v>0.01</v>
      </c>
      <c r="K21" s="12" t="e">
        <f t="shared" ref="K21" si="4">G21/H21*J21</f>
        <v>#DIV/0!</v>
      </c>
      <c r="M21" s="28"/>
    </row>
    <row r="22" spans="1:13" s="13" customFormat="1" ht="47.25" x14ac:dyDescent="0.25">
      <c r="A22" s="18" t="s">
        <v>59</v>
      </c>
      <c r="B22" s="11" t="s">
        <v>76</v>
      </c>
      <c r="C22" s="12">
        <v>5</v>
      </c>
      <c r="D22" s="12" t="s">
        <v>10</v>
      </c>
      <c r="E22" s="12"/>
      <c r="F22" s="12"/>
      <c r="G22" s="12">
        <v>0</v>
      </c>
      <c r="H22" s="12">
        <v>0</v>
      </c>
      <c r="I22" s="17">
        <f t="shared" ref="I22" si="5">C22*H22</f>
        <v>0</v>
      </c>
      <c r="J22" s="12">
        <v>0.01</v>
      </c>
      <c r="K22" s="12" t="e">
        <f t="shared" si="1"/>
        <v>#DIV/0!</v>
      </c>
      <c r="M22" s="28"/>
    </row>
    <row r="23" spans="1:13" s="13" customFormat="1" ht="47.25" x14ac:dyDescent="0.25">
      <c r="A23" s="18" t="s">
        <v>60</v>
      </c>
      <c r="B23" s="11" t="s">
        <v>78</v>
      </c>
      <c r="C23" s="12">
        <v>5</v>
      </c>
      <c r="D23" s="12" t="s">
        <v>10</v>
      </c>
      <c r="E23" s="12"/>
      <c r="F23" s="12"/>
      <c r="G23" s="12">
        <v>0</v>
      </c>
      <c r="H23" s="12">
        <v>0</v>
      </c>
      <c r="I23" s="17">
        <f t="shared" ref="I23:I24" si="6">C23*H23</f>
        <v>0</v>
      </c>
      <c r="J23" s="12">
        <v>0.01</v>
      </c>
      <c r="K23" s="12" t="e">
        <f t="shared" si="1"/>
        <v>#DIV/0!</v>
      </c>
      <c r="M23" s="28"/>
    </row>
    <row r="24" spans="1:13" s="13" customFormat="1" ht="47.25" x14ac:dyDescent="0.25">
      <c r="A24" s="18" t="s">
        <v>61</v>
      </c>
      <c r="B24" s="11" t="s">
        <v>77</v>
      </c>
      <c r="C24" s="12">
        <v>5</v>
      </c>
      <c r="D24" s="12" t="s">
        <v>10</v>
      </c>
      <c r="E24" s="12"/>
      <c r="F24" s="12"/>
      <c r="G24" s="12">
        <v>0</v>
      </c>
      <c r="H24" s="12">
        <v>0</v>
      </c>
      <c r="I24" s="17">
        <f t="shared" si="6"/>
        <v>0</v>
      </c>
      <c r="J24" s="12">
        <v>0.01</v>
      </c>
      <c r="K24" s="12" t="e">
        <f t="shared" si="1"/>
        <v>#DIV/0!</v>
      </c>
      <c r="M24" s="28"/>
    </row>
    <row r="25" spans="1:13" s="13" customFormat="1" ht="31.5" x14ac:dyDescent="0.25">
      <c r="A25" s="18" t="s">
        <v>62</v>
      </c>
      <c r="B25" s="11" t="s">
        <v>72</v>
      </c>
      <c r="C25" s="12">
        <v>5</v>
      </c>
      <c r="D25" s="12" t="s">
        <v>10</v>
      </c>
      <c r="E25" s="12"/>
      <c r="F25" s="12"/>
      <c r="G25" s="12">
        <v>0</v>
      </c>
      <c r="H25" s="12">
        <v>0</v>
      </c>
      <c r="I25" s="17">
        <f t="shared" si="0"/>
        <v>0</v>
      </c>
      <c r="J25" s="12">
        <v>0.01</v>
      </c>
      <c r="K25" s="12" t="e">
        <f t="shared" si="1"/>
        <v>#DIV/0!</v>
      </c>
      <c r="M25" s="28"/>
    </row>
    <row r="26" spans="1:13" s="13" customFormat="1" ht="31.5" x14ac:dyDescent="0.25">
      <c r="A26" s="18" t="s">
        <v>63</v>
      </c>
      <c r="B26" s="11" t="s">
        <v>74</v>
      </c>
      <c r="C26" s="12">
        <v>5</v>
      </c>
      <c r="D26" s="12" t="s">
        <v>10</v>
      </c>
      <c r="E26" s="12"/>
      <c r="F26" s="12"/>
      <c r="G26" s="12">
        <v>0</v>
      </c>
      <c r="H26" s="12">
        <v>0</v>
      </c>
      <c r="I26" s="17">
        <f t="shared" ref="I26" si="7">C26*H26</f>
        <v>0</v>
      </c>
      <c r="J26" s="12">
        <v>0.01</v>
      </c>
      <c r="K26" s="12" t="e">
        <f t="shared" si="1"/>
        <v>#DIV/0!</v>
      </c>
      <c r="M26" s="28"/>
    </row>
    <row r="27" spans="1:13" s="13" customFormat="1" ht="47.25" x14ac:dyDescent="0.25">
      <c r="A27" s="18" t="s">
        <v>64</v>
      </c>
      <c r="B27" s="11" t="s">
        <v>69</v>
      </c>
      <c r="C27" s="12">
        <v>20</v>
      </c>
      <c r="D27" s="12" t="s">
        <v>10</v>
      </c>
      <c r="E27" s="12"/>
      <c r="F27" s="12"/>
      <c r="G27" s="12">
        <v>0</v>
      </c>
      <c r="H27" s="12">
        <v>0</v>
      </c>
      <c r="I27" s="17">
        <f t="shared" ref="I27" si="8">C27*H27</f>
        <v>0</v>
      </c>
      <c r="J27" s="12">
        <v>0.03</v>
      </c>
      <c r="K27" s="12" t="e">
        <f t="shared" si="1"/>
        <v>#DIV/0!</v>
      </c>
      <c r="M27" s="20"/>
    </row>
    <row r="28" spans="1:13" s="13" customFormat="1" ht="31.5" x14ac:dyDescent="0.25">
      <c r="A28" s="18" t="s">
        <v>65</v>
      </c>
      <c r="B28" s="11" t="s">
        <v>67</v>
      </c>
      <c r="C28" s="12">
        <v>300</v>
      </c>
      <c r="D28" s="12" t="s">
        <v>10</v>
      </c>
      <c r="E28" s="12"/>
      <c r="F28" s="12"/>
      <c r="G28" s="12">
        <v>0</v>
      </c>
      <c r="H28" s="12">
        <v>0</v>
      </c>
      <c r="I28" s="17">
        <f t="shared" ref="I28" si="9">C28*H28</f>
        <v>0</v>
      </c>
      <c r="J28" s="12">
        <v>0.5</v>
      </c>
      <c r="K28" s="12" t="e">
        <f t="shared" ref="K28" si="10">G28/H28*J28</f>
        <v>#DIV/0!</v>
      </c>
      <c r="M28" s="20"/>
    </row>
    <row r="29" spans="1:13" s="13" customFormat="1" ht="31.5" x14ac:dyDescent="0.25">
      <c r="A29" s="18" t="s">
        <v>70</v>
      </c>
      <c r="B29" s="11" t="s">
        <v>68</v>
      </c>
      <c r="C29" s="12">
        <v>200</v>
      </c>
      <c r="D29" s="12" t="s">
        <v>10</v>
      </c>
      <c r="E29" s="12"/>
      <c r="F29" s="12"/>
      <c r="G29" s="12">
        <v>0</v>
      </c>
      <c r="H29" s="12">
        <v>0</v>
      </c>
      <c r="I29" s="17">
        <f t="shared" ref="I29" si="11">C29*H29</f>
        <v>0</v>
      </c>
      <c r="J29" s="12">
        <v>0.34</v>
      </c>
      <c r="K29" s="12" t="e">
        <f t="shared" ref="K29:K31" si="12">G29/H29*J29</f>
        <v>#DIV/0!</v>
      </c>
      <c r="M29" s="20"/>
    </row>
    <row r="30" spans="1:13" s="13" customFormat="1" ht="31.5" x14ac:dyDescent="0.25">
      <c r="A30" s="18" t="s">
        <v>94</v>
      </c>
      <c r="B30" s="11" t="s">
        <v>80</v>
      </c>
      <c r="C30" s="12">
        <v>4</v>
      </c>
      <c r="D30" s="12" t="s">
        <v>10</v>
      </c>
      <c r="E30" s="12"/>
      <c r="F30" s="12"/>
      <c r="G30" s="12">
        <v>0</v>
      </c>
      <c r="H30" s="12">
        <v>0</v>
      </c>
      <c r="I30" s="17">
        <f t="shared" ref="I30" si="13">C30*H30</f>
        <v>0</v>
      </c>
      <c r="J30" s="12">
        <v>0.01</v>
      </c>
      <c r="K30" s="12" t="e">
        <f t="shared" ref="K30" si="14">G30/H30*J30</f>
        <v>#DIV/0!</v>
      </c>
      <c r="M30" s="28"/>
    </row>
    <row r="31" spans="1:13" s="13" customFormat="1" ht="31.5" x14ac:dyDescent="0.25">
      <c r="A31" s="18" t="s">
        <v>95</v>
      </c>
      <c r="B31" s="11" t="s">
        <v>71</v>
      </c>
      <c r="C31" s="12">
        <v>4</v>
      </c>
      <c r="D31" s="12" t="s">
        <v>10</v>
      </c>
      <c r="E31" s="12"/>
      <c r="F31" s="12"/>
      <c r="G31" s="12">
        <v>0</v>
      </c>
      <c r="H31" s="12">
        <v>0</v>
      </c>
      <c r="I31" s="17">
        <f t="shared" ref="I31" si="15">C31*H31</f>
        <v>0</v>
      </c>
      <c r="J31" s="12">
        <v>0.01</v>
      </c>
      <c r="K31" s="12" t="e">
        <f t="shared" si="12"/>
        <v>#DIV/0!</v>
      </c>
      <c r="M31" s="28"/>
    </row>
    <row r="32" spans="1:13" ht="18.75" x14ac:dyDescent="0.3">
      <c r="H32" s="23" t="s">
        <v>81</v>
      </c>
      <c r="I32" s="24">
        <f>SUM(I20:I31)</f>
        <v>0</v>
      </c>
      <c r="J32" s="26">
        <f>SUM(J17:J31)</f>
        <v>1</v>
      </c>
      <c r="K32" s="25" t="e">
        <f>SUM(K17:K31)</f>
        <v>#DIV/0!</v>
      </c>
    </row>
  </sheetData>
  <mergeCells count="12">
    <mergeCell ref="B13:F13"/>
    <mergeCell ref="B14:F14"/>
    <mergeCell ref="B8:F8"/>
    <mergeCell ref="B9:F9"/>
    <mergeCell ref="B10:F10"/>
    <mergeCell ref="B11:F11"/>
    <mergeCell ref="B12:F12"/>
    <mergeCell ref="A2:E2"/>
    <mergeCell ref="A3:E3"/>
    <mergeCell ref="A5:E5"/>
    <mergeCell ref="A6:F6"/>
    <mergeCell ref="B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 - baterijas</vt:lpstr>
      <vt:lpstr>2.daļa - akumulatori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Lazdāne</dc:creator>
  <cp:lastModifiedBy>Anna Rubene</cp:lastModifiedBy>
  <dcterms:created xsi:type="dcterms:W3CDTF">2021-05-17T11:00:04Z</dcterms:created>
  <dcterms:modified xsi:type="dcterms:W3CDTF">2021-05-26T10:53:59Z</dcterms:modified>
</cp:coreProperties>
</file>